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410" windowWidth="15450" windowHeight="6045" tabRatio="631" activeTab="0"/>
  </bookViews>
  <sheets>
    <sheet name="Рейтинг" sheetId="1" r:id="rId1"/>
    <sheet name="Нарушения БК" sheetId="2" r:id="rId2"/>
    <sheet name="Оценки" sheetId="3" r:id="rId3"/>
    <sheet name="Индикаторы" sheetId="4" r:id="rId4"/>
    <sheet name="Данные" sheetId="5" r:id="rId5"/>
  </sheets>
  <externalReferences>
    <externalReference r:id="rId8"/>
  </externalReferences>
  <definedNames>
    <definedName name="_xlfn.IFERROR" hidden="1">#NAME?</definedName>
    <definedName name="_xlnm._FilterDatabase" localSheetId="4" hidden="1">'Данные'!$A$6:$N$89</definedName>
    <definedName name="OLE_LINK7" localSheetId="3">'Индикаторы'!#REF!</definedName>
    <definedName name="OLE_LINK7" localSheetId="1">'Нарушения БК'!#REF!</definedName>
    <definedName name="OLE_LINK7" localSheetId="2">'Оценки'!#REF!</definedName>
    <definedName name="Выбор">'[1]Справочник'!$B$30:$C$30</definedName>
    <definedName name="_xlnm.Print_Titles" localSheetId="4">'Данные'!$B:$E,'Данные'!$5:$5</definedName>
    <definedName name="_xlnm.Print_Titles" localSheetId="3">'Индикаторы'!$A:$B,'Индикаторы'!$5:$5</definedName>
    <definedName name="_xlnm.Print_Titles" localSheetId="1">'Нарушения БК'!$A:$B</definedName>
    <definedName name="_xlnm.Print_Titles" localSheetId="2">'Оценки'!$A:$B,'Оценки'!$4:$5</definedName>
    <definedName name="_xlnm.Print_Area" localSheetId="1">'Нарушения БК'!$A$1:$L$7</definedName>
    <definedName name="_xlnm.Print_Area" localSheetId="0">'Рейтинг'!$A$1:$G$14</definedName>
  </definedNames>
  <calcPr fullCalcOnLoad="1"/>
</workbook>
</file>

<file path=xl/sharedStrings.xml><?xml version="1.0" encoding="utf-8"?>
<sst xmlns="http://schemas.openxmlformats.org/spreadsheetml/2006/main" count="362" uniqueCount="218">
  <si>
    <t>№ п/п</t>
  </si>
  <si>
    <t>Утверждение бюджета на очередной финансовый год и плановый период</t>
  </si>
  <si>
    <t>Изучение мнения населения о качестве оказания муниципальных услуг в соответствии с установленным порядком</t>
  </si>
  <si>
    <t>Муниципальное образование</t>
  </si>
  <si>
    <t>Индикатор</t>
  </si>
  <si>
    <t>Формула расчета</t>
  </si>
  <si>
    <t>Нижнее пороговое значение</t>
  </si>
  <si>
    <t>Верхнее пороговое значение</t>
  </si>
  <si>
    <t>I. Планирование бюджета</t>
  </si>
  <si>
    <t>Своевременность принятия решения о бюджете</t>
  </si>
  <si>
    <t>II. Исполнение бюджета</t>
  </si>
  <si>
    <t>III. Долговая политика</t>
  </si>
  <si>
    <t>IV. Оказание муниципальных услуг</t>
  </si>
  <si>
    <t>Доля бюджетных и автономных учреждений из общего количества муниципальных учреждений</t>
  </si>
  <si>
    <t>V. Прозрачность бюджетного процесса</t>
  </si>
  <si>
    <t>MIN</t>
  </si>
  <si>
    <t>MAX</t>
  </si>
  <si>
    <t>1.1</t>
  </si>
  <si>
    <t>1.2</t>
  </si>
  <si>
    <t>1.3</t>
  </si>
  <si>
    <t>1.4</t>
  </si>
  <si>
    <t>1.5</t>
  </si>
  <si>
    <t>1.6</t>
  </si>
  <si>
    <t>Сводная оценка качества</t>
  </si>
  <si>
    <t>Оценки и рейтинг</t>
  </si>
  <si>
    <t>Итоговая сводная оценка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</si>
  <si>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</si>
  <si>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</si>
  <si>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</si>
  <si>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</si>
  <si>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</si>
  <si>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</si>
  <si>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</si>
  <si>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</si>
  <si>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</si>
  <si>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</si>
  <si>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3.1</t>
  </si>
  <si>
    <t>3.2</t>
  </si>
  <si>
    <t>4.1</t>
  </si>
  <si>
    <t>4.2</t>
  </si>
  <si>
    <t>4.3</t>
  </si>
  <si>
    <t>4.4</t>
  </si>
  <si>
    <t>4.5</t>
  </si>
  <si>
    <t>4.6</t>
  </si>
  <si>
    <t>4.7</t>
  </si>
  <si>
    <t>5.1</t>
  </si>
  <si>
    <t>5.2</t>
  </si>
  <si>
    <t>5.3</t>
  </si>
  <si>
    <t>5.4</t>
  </si>
  <si>
    <t>5.5</t>
  </si>
  <si>
    <t>Количество нарушений бюджетного законодательства</t>
  </si>
  <si>
    <t>Итого нарушений</t>
  </si>
  <si>
    <t>Рейтинг по итоговой сводной оценке</t>
  </si>
  <si>
    <t>Направление изменения индикатора, соответствующее повышению оценки качества (1 - увеличение; 0 - уменьшение)</t>
  </si>
  <si>
    <t>Учитывать индикатор в сводной оценке (1 - учитывать; 0 - не учитывать)</t>
  </si>
  <si>
    <t>1</t>
  </si>
  <si>
    <t>2</t>
  </si>
  <si>
    <t>3</t>
  </si>
  <si>
    <t>4</t>
  </si>
  <si>
    <t>Отношение объема расходов на обслуживание муниципального долга к общему объему расходов, за исключением объема расходов, которые осуществляются за счет субвенций, предоставляемых из бюджета автономного округа</t>
  </si>
  <si>
    <t>ВЕС</t>
  </si>
  <si>
    <t>И47 = (Nа + Nб)/N,
где
Nа – количество автономных учреждений в муниципальном образовании в отчетном финансовом году;
Nб – количество бюджетных учреждений в муниципальном образовании в отчетном финансовом году;
N – общее количество муниципальных учреждений в отчетном финансовом году</t>
  </si>
  <si>
    <t>5.6</t>
  </si>
  <si>
    <t>5.7</t>
  </si>
  <si>
    <t xml:space="preserve">И57 = 1 – М/12,
где:
М – количество месяцев в отчетном финансовом году, за которые бюджетная отчетность была представлена позже установленного срока </t>
  </si>
  <si>
    <t>Первоначально утвержденный решением о бюджете объем расходов в отчетном финансовом году</t>
  </si>
  <si>
    <t>Объем расходов в отчетном финансовом году</t>
  </si>
  <si>
    <t>Общее количество муниципальных учреждений в муниципальном образовании в отчетном финансовом году</t>
  </si>
  <si>
    <t>Удельный вес расходов местного бюджета на оказание муниципальных услуг (работ), оказываемых (выполняемых) в соответствии с муниципальным заданием, в общем объеме расходов в отчетном финансовом году (за исключением субвенций)</t>
  </si>
  <si>
    <t>Количество бюджетных учреждений в муниципальном образовании в отчетном финансовом году</t>
  </si>
  <si>
    <t>Количество автономных учреждений в муниципальном образовании в отчетном финансовом году</t>
  </si>
  <si>
    <t>Соблюдение ограничений по нормативам расходов на содержание органов местного самоуправления</t>
  </si>
  <si>
    <t xml:space="preserve">Количество месяцев в отчетном финансовом году, за которые бюджетная отчетность была представлена позже установленного срока </t>
  </si>
  <si>
    <t>Наименование показателя</t>
  </si>
  <si>
    <t>НАРУШЕНИЯ БЮДЖЕТНОГО КОДЕКСА</t>
  </si>
  <si>
    <t>Высокодотационное муниципальное образование (в соответствии с ч. 4 ст. 136 БК РФ)</t>
  </si>
  <si>
    <t>Уровень долговой нагрузки на местный бюджет</t>
  </si>
  <si>
    <t>3.3</t>
  </si>
  <si>
    <t>И45 = РМЗ / Р
где:
РМЗ – объем расходов местного бюджета в отчетном финансовом году на оказание муниципальных услуг (работ), оказываемых (выполняемых) в соответствии с муниципальным заданием;
Р – общий объем расходов местного бюджета в отчетном финансовом году (за исключением расходов, осуществляемых за счет субвенций из регионального фонда компенсаций)</t>
  </si>
  <si>
    <t>Соблюдение установленных нормативов формирования расходов на содержание органов местного самоуправления за отчетный финансовый год</t>
  </si>
  <si>
    <t>5</t>
  </si>
  <si>
    <t>Объем выплат, произведенных муниципальным образованием по муниципальным гарантиям, в отчетном финансовом году</t>
  </si>
  <si>
    <t>Объем муниципального долга по предоставленным муниципальным гарантиям на 1 января отчетного финансового года</t>
  </si>
  <si>
    <t>Объем  финансовых нарушений, выявленных по актам ревизии в отчетном финансовом году</t>
  </si>
  <si>
    <t>Наличие результатов контроля за исполнением муниципальных заданий на предоставление муниципальных услуг юридическим и физическим лицам в соответствии с порядком, утвержденныммуниципальным правовым актом</t>
  </si>
  <si>
    <t>Наличие муниципального правового акта, устанавливающего стандарты (требования к качеству) предоставления муниципальных услуг юридическим и физическим лицам по перечню муниципальных услуг в отраслях социальной сферы</t>
  </si>
  <si>
    <t>Объем расходов местного бюджета в отчетном финансовом году на оказание муниципальных услуг (работ), оказываемых (выполняемых) в соответствии с муниципальным заданием</t>
  </si>
  <si>
    <t>До 1 января очередного финансового года / после 1 января очередного финансового года
(до 1 января: И12 = 1
после 1 января: И12 = 0)</t>
  </si>
  <si>
    <t xml:space="preserve">утверждается / не утверждается
(утверждается: И11 = 1
не утверждается: И11 = 0)
</t>
  </si>
  <si>
    <t>наличие / отсутствие
(наличие: И14 = 1
отсутствие: И14 = 0)</t>
  </si>
  <si>
    <t>наличие / отсутствие
(наличие: И29 = 1,
отсутствие: И29 = 0)</t>
  </si>
  <si>
    <t xml:space="preserve">Наличие результатов контроля за исполнением муниципальных заданий на предоставление муниципальных услуг юридическим и физическим лицам в соответствии с порядком, утвержденным муниципальным правовым актом  </t>
  </si>
  <si>
    <t>наличие / отсутствие
(наличие: И210 = 1,
отсутствие: И210 = 0)</t>
  </si>
  <si>
    <t>выполняется / не выполняется
(выполняется: И42 = 1,
не выполняется: И42 = 0)</t>
  </si>
  <si>
    <t>наличие / отсутствие
(наличие:  И43 = 1,
отсутствие: И43 = 0)</t>
  </si>
  <si>
    <t>изучается / не изучается
(изучается: И46 = 1,
не изучается: И46 = 0)</t>
  </si>
  <si>
    <t>V. Открытость бюджетного процесса</t>
  </si>
  <si>
    <t>размещается / не размещается
(размещается: И51 = 1,
не размещается: И51 = 0)</t>
  </si>
  <si>
    <t>размещаются / не размещаются
(размещаются: И52 = 1,
не размещаются: И52 = 0)</t>
  </si>
  <si>
    <t>размещается / не размещается
(размещается: И54 = 1,
не размещается: И54 = 0)</t>
  </si>
  <si>
    <t>проводятся / не проводятся
(проводятся: И55 = 1,
не проводятся: И55 = 0)</t>
  </si>
  <si>
    <t>размещается / не размещается
(размещается: И56 = 1,
не размещается: И56 = 0)</t>
  </si>
  <si>
    <t>Соблюдается / не соблюдается
Соблюдается: E1 = 0
Не соблюдается: E1 = 1</t>
  </si>
  <si>
    <t>Таблица 5</t>
  </si>
  <si>
    <t>Новоаганск</t>
  </si>
  <si>
    <t>Аган</t>
  </si>
  <si>
    <t>Покур</t>
  </si>
  <si>
    <t>Вата</t>
  </si>
  <si>
    <t>Ваховск</t>
  </si>
  <si>
    <t>Ларьяк</t>
  </si>
  <si>
    <t>Средняя сводная оценка качества по поселениям</t>
  </si>
  <si>
    <t>Излучинск</t>
  </si>
  <si>
    <t>Данные показателей для расчета индикаторов оценки качества организации и осуществления бюджетного процесса в муниципальных образованиях Нижневартовского района</t>
  </si>
  <si>
    <t>Индикаторы для оценки качества организации и осуществления бюджетного процесса в муниципальных образованиях Нижневартовского района</t>
  </si>
  <si>
    <t>Сводная оценка качества организации и осуществления бюджетного процесса в муниципальных образованиях Нижневартовского района</t>
  </si>
  <si>
    <t>№ индикатора для оценки</t>
  </si>
  <si>
    <t>Таблица 3</t>
  </si>
  <si>
    <t>Таблица 2</t>
  </si>
  <si>
    <t>Таблица 1</t>
  </si>
  <si>
    <t>Зайцева Речка</t>
  </si>
  <si>
    <t xml:space="preserve">Исполнение бюджета поселения по доходам без учета безвозмездных поступлений </t>
  </si>
  <si>
    <t>наличие / отсутствие
(имеется: И16 = 1,
не имеется: И16 = 0)</t>
  </si>
  <si>
    <t>Случаи отвлечения остатков целевых средств бюджета района муниципальными образованиями в отчетном финансовом году</t>
  </si>
  <si>
    <t xml:space="preserve">И24 = КО, где:
где:
КО – количество кварталов в отчетном финансо-вом году, в которые муниципальными образова-ниями производилось отвлечение остатков целе-вых средств
</t>
  </si>
  <si>
    <t>Отсутствие просроченной кредиторской за-долженности бюджета поселения в отчетном финансовом году на отчетные даты</t>
  </si>
  <si>
    <t xml:space="preserve">Наличие/отсутствие
(наличие: И27=0, 
отсутствие И27=1)
</t>
  </si>
  <si>
    <t>Отсутствие просроченной кредиторской за-долженности бюджета поселения по выплате заработной платы за счет средств местного бюджета</t>
  </si>
  <si>
    <t xml:space="preserve">Наличие/отсутствие
(наличие: И28=0, 
отсутствие И28=1)
</t>
  </si>
  <si>
    <t>Отсутствие просроченной задолженности по долговым обязательствам</t>
  </si>
  <si>
    <t>Отсутствие выплат поселением по предос-тавленным муниципальным гарантиям в отчетном финансовом году</t>
  </si>
  <si>
    <t xml:space="preserve">Наличие/отсутствие 
(наличие: И32 = 0
отсутствие: И32 = 1)
</t>
  </si>
  <si>
    <t xml:space="preserve">Наличие/отсутствие 
(наличие: И31 = 0
отсутствие: И31 = 1)
</t>
  </si>
  <si>
    <t>Доля руководителей муниципальных учреждений поселения для которых оплата труда определяется с учетом результатов их профессиональной деятельности</t>
  </si>
  <si>
    <t xml:space="preserve">И41 = РМУотпд/РМУ, где
РМУотпд- количество руководителей муници-пальных учреждений поселения, для которых оплата труда определяется с учетом результатов их профессиональной деятельности;
РМУ- количество руководителей муниципальных учреждений поселения
</t>
  </si>
  <si>
    <t>Осуществление мониторинга оказания му-ниципальных услуг (выполнения работ) и формирование планов по решению выяв-ленных проблем в соответствии с норматив-ным правовым актом в сфере культуры</t>
  </si>
  <si>
    <t>Доля муниципальных учреждений, для ко-торых установлены количественно измери-мые финансовые санкции (штрафы, изъятия) за нарушение условий выполнения муници-пального задания</t>
  </si>
  <si>
    <t xml:space="preserve">И44 = МУн / МУ
где:
МУн  – количество муниципальных учреждений в муниципальном образовании для которых уста-новлены количественно измеримые финансовые санкции (штрафы, изъятия) за нарушение усло-вий выполнения муниципальных в отчетном фи-нансовом году;
МУ – общее количество муниципальных учреж-дений, которым установлены муниципальные задания в отчетном финансовом году
</t>
  </si>
  <si>
    <t>Удельный вес расходов местного бюджета на оказание муниципальных услуг (работ), оказываемых (выполняемых) в соответствии с муниципальным заданием, в общем объеме расходов (за исключением расходов, осуществляемых за счет субвенций)</t>
  </si>
  <si>
    <t>Своевременность предоставления бюджетной отчетности в Департамент финансов администрации района</t>
  </si>
  <si>
    <t>Отсутствие  просроченной задолженности по долговым обязательствам по состоянию на 1 января текущего финансового года</t>
  </si>
  <si>
    <t>Отсутствие выплат поселением по представленным  муниципальным гарантиям в отчетном финансовом году</t>
  </si>
  <si>
    <t>Количество муниципальных учреждений в муниципальном образовании для которых установлены количественно измеримые финансовые санкции (штрафы, изъятия) за нарушение условий выполнения муниципальных заданий в отчетном финансовм году</t>
  </si>
  <si>
    <t>Общее количество муниципальных учреждений в муниципальном образовании которым установлены муниципальные задания в отчетном финансовом году</t>
  </si>
  <si>
    <t>количество руководителей муниципальных учреждений поселения</t>
  </si>
  <si>
    <t>количество руководителей муниципальных учреждений поселения, для которых оплата труда определяется с учетом результатов их профессиональной деятельности</t>
  </si>
  <si>
    <t>Наличие на официальном сайте органов местного самоуправления информационного ресурса (брошюры) "Бюджет для граждан"</t>
  </si>
  <si>
    <t>наличие / отсутствие
(проводится: И53 = 1,
не проводится: И53 = 0)</t>
  </si>
  <si>
    <t>Общий объем расходов местного бюджета, осуществляемых за счет субвенций в отчетном финансовом году</t>
  </si>
  <si>
    <t>Доля расходов бюджета поселения, формируемых в рамках муниципальных и ведомственных целевых программ в общем объеме расходов бюджета (за исключением расходов, осуществляемых за счет субвенций  и субсидий , предоставляемых в рамках целевых программ автономного округа)</t>
  </si>
  <si>
    <t>Осуществление мониторинга оказания му-ниципальных услуг (выполнения работ) и формирование планов по решению выявленных проблем в соответствии с нормативным правовым актом в сфере культуры</t>
  </si>
  <si>
    <t>Доля муниципальных учреждений, для которых установлены количественно измеримые финансовые санкции (штрафы, изъятия) за нарушение условий выполнения муници-пального задания</t>
  </si>
  <si>
    <t xml:space="preserve">Объем планируемых к привлечению бюджетных кредитов от других бюджетов бюджетной системы, предусмотренных в качестве источника финансирования </t>
  </si>
  <si>
    <t xml:space="preserve">Исполнение бюджета поселения Ханты-Мансийского автономного округа - Югры (далее - поселение) по доходам без учета безвозмездных поступлений </t>
  </si>
  <si>
    <t>Объем поступлений налоговых доходов бюджета поселения в отчетном финансовом году</t>
  </si>
  <si>
    <t>Объем поступлений неналоговых доходов бюджета поселения в отчетном финансовом году</t>
  </si>
  <si>
    <t>Наличие муниципального правового акта о проведении ежегодной оценки эффективности предоставленных (планируемых к предоставлению) налоговых льгот и ставок налогов, установленных (планируемых к установлению) представительным органом местного самоуправления поселения</t>
  </si>
  <si>
    <t>Объем расходов бюджета поселения, формируемые в рамках муниципальных  программ в отчетном финансовом году</t>
  </si>
  <si>
    <t>Объем расходов бюджета пселения, осуществляемых за счет субвенций из  и субсидий , предоставляемых в рамках целевых программ района в отчетном финансовом году</t>
  </si>
  <si>
    <t>Количество изменений, внесенных в решение о бюджете поселения (в течение отчетного финансового года)</t>
  </si>
  <si>
    <t>Темп роста поступлений налоговых доходов бюджета поселения (без учета налоговых доходов по дополнительным нормативам отчислений) к соответствующему периоду прошлого года</t>
  </si>
  <si>
    <t>Объем поступлений налоговых доходов бюджета поселения (без учета налоговых доходов по дополнительным нормативам отчислений) в отчетном финансовом году</t>
  </si>
  <si>
    <t>Объем поступлений налоговых доходов бюджета поселения (без учета налоговых доходов по дополнительным нормативам отчислений) в году, предшествующем отчетному финансовому году</t>
  </si>
  <si>
    <t>Темп роста поступлений неналоговых доходов бюджета поселения к соответствующему периоду прошлого года</t>
  </si>
  <si>
    <t>Объем поступлений неналоговых доходов бюджета поселения в году, предшествующем отчетному финансовому году</t>
  </si>
  <si>
    <t>Отношение объема расходов бюджета поселения в IV квартале к среднему объему расходов за I – III кварталы (без учета расходов, осуществляемых за счет субсидий, субвенций и иных межбюджетных трансфертов,  имеющих целевое назначение из бюджета автономного округа)</t>
  </si>
  <si>
    <t xml:space="preserve">Объем расходов бюджета поселения в первом квартале отчетного финансового года  (без учета расходов, осуществляемых за счет субсидий, субвенций и иных межбюджетных трансфертов, имеющих целевое назначение, поступивших из бюджета автономного округа)
</t>
  </si>
  <si>
    <t>Объем расходов бюджета поселения в первом квартале отчетного финансового года</t>
  </si>
  <si>
    <t>Объем расходов бюджета поселения  в первом квартале отчетного финансового года, осуществляемых за счет субсидий, субвенций и иных межбюджетных трансфертов, имеющих целевое назначение, поступивших из бюджета автономного округа</t>
  </si>
  <si>
    <t>Объем расходов бюджета поселения  во втором квартале отчетного финансового года   (без учета расходов, осуществляемых за счет субсидий, субвенций и иных межбюджетных трансфертов, имеющих целевое назначение, поступивших из бюджета автономного округа)</t>
  </si>
  <si>
    <t>Объем расходов бюджета поселения во втором квартале отчетного финансового года</t>
  </si>
  <si>
    <t>Объем расходов бюджета поселения во втором квартале отчетного финансового года, осуществляемых за счет субсидий, субвенций и иных межбюджетных трансфертов, имеющих целевое назначение, поступивших из бюджета автономного округа</t>
  </si>
  <si>
    <t>Объем расходов бюджета поселения  в третьем квартале отчетного финансового года</t>
  </si>
  <si>
    <t>Объем расходов бюджета поселения в третьем квартале отчетного финансового года, осуществляемых за счет субсидий, субвенций и иных межбюджетных трансфертов, имеющих целевое назначение, поступивших из бюджета автономного округа</t>
  </si>
  <si>
    <t>Объем расходов бюджета поселения в четвертом квартале отчетного финансового года   (без учета расходов, осуществляемых за счет субсидий, субвенций и иных межбюджетных трансфертов, имеющих целевое назначение, поступивших из бюджета автономного округа)</t>
  </si>
  <si>
    <t>Объем расходов бюджета поселения в четвертом квартале отчетного финансового года</t>
  </si>
  <si>
    <t>Объем расходов бюджета поселения в четвертом квартале отчетного финансового года, осуществляемых за счет субсидий, субвенций и иных межбюджетных трансфертов, имеющих целевое назначение, поступивших из бюджета автономного округа</t>
  </si>
  <si>
    <t>Доля расходов бюджета поселения на компенсацию предприятиям жилищно-коммунальной сферы разницы между экономически обоснованными тарифами и тарифами, установленными для населения, и на покрытие убытков предприятий жилищно-коммунального хозяйства, в общем объеме расходов бюджета поселения</t>
  </si>
  <si>
    <t>Объем расходов бюджета поселения в отчетном финансовом году на компенсацию предприятиям жилищно-коммунальной сферы разницы между экономически обоснованными тарифами и тарифами, установленными для населения, и на покрытие убытков предприятий жилищно-коммунального хозяйства</t>
  </si>
  <si>
    <t>Отсутствие просроченной кредиторской задолженности бюджета поселения  к общему объему расходов бюджета поселения</t>
  </si>
  <si>
    <t>Объем просроченной кредиторской задолженности бюджета поселения на 1 января текущего финансового года</t>
  </si>
  <si>
    <t>Отсутствие кредиторской задолженности бюджета поселения по выплате заработной платы за счет средств местного бюджета на 1 января текущего финансового года</t>
  </si>
  <si>
    <t>Наличие результатов оценки качества финансового менеджмента главных распорядителей (распорядителей) средств бюджета поселения и формирование их ежегодного рейтинга на основе методики, утвержденной муниципальным правовым актом</t>
  </si>
  <si>
    <t>Объем муниципального долга бюджета  поселения на 1 января текущего финансового года</t>
  </si>
  <si>
    <t>Объем  доходов поселения (за исключением субвенций из бюджета автономного округа) в отчетном финансовом году</t>
  </si>
  <si>
    <t>Размещение на официальном сайте решения о бюджете, отчета об исполнении бюджета, отчета о результатах деятельности финансового органа поселения за отчетный финансовый год</t>
  </si>
  <si>
    <t>Ежемесячное размещение на официальном сайте органов местного самоуправления отчетов об исполнении бюджета поселения</t>
  </si>
  <si>
    <t>Размещение на официальном сайте проектов правовых актов финансового органа поселения в соответствии с порядком проведения независимой антикоррупционной экспертизы</t>
  </si>
  <si>
    <t>Проведение публичных слушаний по проекту бюджета поселения и проекту отчета об исполнении бюджета поселения в соответствии с установленным порядком</t>
  </si>
  <si>
    <t>Размещение на официальном сайте органов местного самоуправления информации о муниципальных  и ведомственных программах поселения и фактических результатах их реализации, а также о соответствии целей и задач этих программ стратегии либо программе социально-экономического развития поселения</t>
  </si>
  <si>
    <t>Отношение объема заимствований поселения в отчетном финансовом году к сумме, направляемой в отчетном финансовом году на финансирование дефицита бюджета и (или) погашение долговых обязательств местного бюджета</t>
  </si>
  <si>
    <t>Отношение дефицита бюджета к общему годовому объему доходов бюджета без учета безвозмездных поступлений и поступлений налоговых доходов по дополнительным нормативам отчислений
В случае, если решением о бюджете утверждены такие источники финансирования дефицита бюджета, как поступления от продажи акций и иных форм участия в капитале, находящихся в собственности поселения, и снижение остатков средств на счетах по учету средств местного бюджета в пределах суммы указанных поступлений и снижения остатков средств на счетах по учету средств местного бюджета, а также разница между полученными и погашенными муниципальным образованием бюджетными кредитами, предоставленными местному бюджету другими бюджетами бюджетной системы Российской Федерации, то указывается часть дефицита, не покрываемая за счет указанных источников. Если дефицит покрывается полностью, указывается 0.</t>
  </si>
  <si>
    <t>Отношение долга поселения к общему годовому объему доходов бюджета без учета безвозмездных поступлений и поступлений налоговых доходов по дополнительным нормативам отчислений
В случае, если решением о бюджете утверждены такие источники финансирования дефицита бюджета, как разница между полученными и погашенными муниципальным образованием бюджетными кредитами, предоставленными местному бюджету другими бюджетами бюджетной системы Российской Федерации, то указывается часть дефицита, не покрываемая за счет указанных источников.</t>
  </si>
  <si>
    <t>Своевременность принятия решения о бюджете поселения (до или после 1 января текущего финансового года)</t>
  </si>
  <si>
    <t>Объем первоначально утвержденный решением о бюджете поселения поступлений налоговых доходов  бюджета поселенияв отчетном финансовом году</t>
  </si>
  <si>
    <t>Объем первоначально утвержденный решением о бюджете поселения поступлений неналоговых доходов  бюджета поселения в отчетном финансовом году</t>
  </si>
  <si>
    <t>Объем расходов бюджета поселения  в третьем квартале отчетного финансового года   (без учета расходов, осуществляемых за счет субсидий, субвенций и иных межбюджетных трансфертов, имеющих целевое назначение, поступивших из бюджета автономного округа)</t>
  </si>
  <si>
    <t>Е2 = З / (Деф + Пог)*100,
где:
З – объем заимствований поселения в отчетном финансовом году;
Деф – сумма, направленная в отчетном финансовом году на финансирование дефицита бюджета поселения;
Пог – сумма, направленная в отчетном финансовом году на погашение долговых обязательств бюджета поселения</t>
  </si>
  <si>
    <t>Отношение объема расходов на обслуживание муниципального долга к объему расходов бюджета поселения, за исключением объема расходов, которые осуществляются за счет субвенций, предоставляемых из бюджетов бюджетной системы Российской Федерации в отчетном финансовом году</t>
  </si>
  <si>
    <t>E3 = ОД / Р*100,
где:
ОД – объем расходов бюджета поселения на обслуживание муниципального долга в отчетном финансовом году;
Р – общий объем расходов бюджета поселения в отчетном финансовом году, за исключением объема расходов, которые осуществляются за счет субвенций, предоставляемых из бюджетов бюджетной системы Российской Федерации в отчетном финансовом году</t>
  </si>
  <si>
    <t>Отношение дефицита бюджета поселения к общему годовому объему доходов бюджета без учета объема безвозмездных поступлений и поступлений налоговых доходов по дополнительным нормативам отчислений в отчетном финансовом году</t>
  </si>
  <si>
    <t>E4 = Деф / СД*100,
где:
Деф – объем дефицита бюджета поселения в отчетном финансовом году;
СД – объем доходов бюджета поселения без учета безвозмездных поступлений и поступлений налоговых доходов по дополнительным нормативам отчислений в отчетном финансовом году</t>
  </si>
  <si>
    <t>Отношение объема муниципального долга поселения к общему годовому объему доходов бюджета поселения без учета объема безвозмездных поступлений и поступлений налоговых доходов по дополнительным нормативам отчислений</t>
  </si>
  <si>
    <t>E5 = МД / СД*100,
где:
МД – объем муниципального долга бюджета поселения на 1 января текущего финансового года;
СД – объем доходов бюджета поселения без учета безвозмездных поступлений и поступлений налоговых доходов по дополнительным нормативам отчислений в отчетном финансовом году</t>
  </si>
  <si>
    <t>И13 = |Дисп – Дутв| / Дутв,
где:
Дисп – объем налоговых и неналоговых доходов  бюджета поселения в отчетном финансовом году;
Дутв – объем первоначально утвержденный решением о бюджете объем налоговых и неналоговых доходов  бюджета поселения</t>
  </si>
  <si>
    <t>Наличие муниципального правового акта  о проведении ежегодной оценки эффективности предоставленных (планируемых к предоставлению) налоговых льгот и ставок налогов, установленных (планируемых к установлению) представительным органом местного самоуправления поселения</t>
  </si>
  <si>
    <t>И15 = РП / Р,
где
РП –  расходы бюджета поселения, формируемые в рамках муниципальных и ведомственных целевых программ в отчетном финансовом году;
Р – общий объем расходов бюджета поселения (за исключением расходов, осуществляемых за счет субвенций и субсидий  предоставляемых в рамках  программ автономного округа) в отчетном финансовом году</t>
  </si>
  <si>
    <t>Объем планируемых к привлечению бюд-жетных кредитов от других бюджетов бюд-жетной системы, предусмотренных в каче-стве источника финансирования дефицита бюджета поселения</t>
  </si>
  <si>
    <t>Количество изменений, внесенных в решение о бюджете поселения</t>
  </si>
  <si>
    <t>И21 = КИ, где КИ – количество изменений, внесенных в решение о бюджете поселения</t>
  </si>
  <si>
    <t>И22 = НД/НД-1
где:
НД – объем налоговых доходов бюджета  поселения в отчетном финансовом году;
НД-1 – объем налоговых доходов бюджета поселения в году, предшествующем отчетному финансовому году</t>
  </si>
  <si>
    <t>И23 = ННД/ННД-1
где:
ННД – объем неналоговых доходов бюджета поселения в отчетном финансовом году;
ННД-1 – объем неналоговых доходов бюджета поселения в году, предшествующем отчетному финансовому году</t>
  </si>
  <si>
    <t>И25 = РК4/((РК1 + РК2 + РК3)/3),
где:
РК1, РК2, РК3, РК4 – объем расходов бюджета поселения в первом, втором, третьем и четвертом кварталах отчетного финансового года соответственно (без учета расходов, осуществляемых за счет субсидий, субвенций и иных межбюджетных трансфертов,  имеющих целевое назначение из бюджета автономного округа)</t>
  </si>
  <si>
    <t>И26 = КомпЖКУ / Р,
где:
КомпЖКУ –  объем расходов бюджета поселения в отчетном финансовом году  на компенсацию предприятиям жилищно-коммунальной сферы разницы между экономически обоснованными тарифами и тарифами, установленными для населения, и на покрытие убытков предприятий жилищно-коммунального хозяйства;
Р – общий объем расходов бюджета поселения в отчетном финансовом году</t>
  </si>
  <si>
    <t xml:space="preserve">Наличие результатов оценки качества финансового менеджмента главных распорядителей (распорядителей) средств бюджета поселения и формирование их ежегодного рейтинга на основе методики, утвержденной  муниципальным правовым актом </t>
  </si>
  <si>
    <t>И33 = МД/Дс, 
где:
МД – объем муниципального долга бюджета  поселения на 1 января текущего финансового года;
Дс – объем  доходов поселения в отчетном финансовом году  (за исключением субвенций из бюджета автономного округа)</t>
  </si>
  <si>
    <t>Размещение на официальном сайте органов местного самоуправления информации о муниципальных и ведомственных программах поселения и фактических результатах их реализации, а также о соответствии целей и задач этих программ стратегии либо программе социально-экономического развития поселения</t>
  </si>
  <si>
    <t>Доля расходов бюджета поселения, формируемых в рамках муниципальных  программ в общем объеме расходов бюджета (за исключением расходов, осуществляемых за счет субвенций  и субсидий и, предоставляемых в рамках целевых программ района)</t>
  </si>
  <si>
    <t>Сводная оценка качества организации и осуществления бюджетного процесса в муниципальных образованиях Нижневартовского района за 2020 год, рейтинг муниципальных образований района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</si>
</sst>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"/>
    <numFmt numFmtId="181" formatCode="[$-FC19]d\ mmmm\ yyyy\ &quot;г.&quot;"/>
    <numFmt numFmtId="182" formatCode="0.00000"/>
    <numFmt numFmtId="183" formatCode="0.0000"/>
    <numFmt numFmtId="184" formatCode="#,##0.000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2"/>
    </font>
    <font>
      <u val="single"/>
      <sz val="8.5"/>
      <color indexed="12"/>
      <name val="Times New Roman"/>
      <family val="2"/>
    </font>
    <font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Calibri"/>
      <family val="2"/>
    </font>
    <font>
      <sz val="14"/>
      <name val="Calibri"/>
      <family val="2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rgb="FF000000"/>
      <name val="Times New Roman"/>
      <family val="1"/>
    </font>
    <font>
      <b/>
      <sz val="14"/>
      <color rgb="FF000000"/>
      <name val="Times New Roman"/>
      <family val="1"/>
    </font>
    <font>
      <sz val="12"/>
      <color theme="1"/>
      <name val="Calibri"/>
      <family val="2"/>
    </font>
    <font>
      <sz val="14"/>
      <color rgb="FFFF0000"/>
      <name val="Times New Roman"/>
      <family val="1"/>
    </font>
    <font>
      <b/>
      <sz val="14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>
      <alignment/>
      <protection/>
    </xf>
    <xf numFmtId="0" fontId="4" fillId="0" borderId="0">
      <alignment/>
      <protection/>
    </xf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66">
    <xf numFmtId="0" fontId="0" fillId="0" borderId="0" xfId="0" applyFont="1" applyAlignment="1">
      <alignment/>
    </xf>
    <xf numFmtId="0" fontId="55" fillId="0" borderId="10" xfId="0" applyFont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left" vertical="center" wrapText="1"/>
    </xf>
    <xf numFmtId="0" fontId="56" fillId="0" borderId="10" xfId="0" applyFont="1" applyBorder="1" applyAlignment="1">
      <alignment horizontal="center" vertical="center"/>
    </xf>
    <xf numFmtId="49" fontId="56" fillId="0" borderId="10" xfId="0" applyNumberFormat="1" applyFont="1" applyFill="1" applyBorder="1" applyAlignment="1">
      <alignment horizontal="center" vertical="center" wrapText="1"/>
    </xf>
    <xf numFmtId="9" fontId="56" fillId="0" borderId="10" xfId="6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57" fillId="0" borderId="0" xfId="0" applyFont="1" applyFill="1" applyAlignment="1">
      <alignment/>
    </xf>
    <xf numFmtId="0" fontId="57" fillId="0" borderId="0" xfId="0" applyFont="1" applyFill="1" applyAlignment="1">
      <alignment horizontal="center" wrapText="1"/>
    </xf>
    <xf numFmtId="175" fontId="57" fillId="0" borderId="0" xfId="0" applyNumberFormat="1" applyFont="1" applyFill="1" applyAlignment="1">
      <alignment/>
    </xf>
    <xf numFmtId="0" fontId="57" fillId="0" borderId="11" xfId="0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vertical="center"/>
    </xf>
    <xf numFmtId="49" fontId="59" fillId="0" borderId="10" xfId="0" applyNumberFormat="1" applyFont="1" applyFill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 wrapText="1"/>
    </xf>
    <xf numFmtId="0" fontId="57" fillId="0" borderId="0" xfId="0" applyFont="1" applyFill="1" applyAlignment="1">
      <alignment horizontal="center" vertical="center"/>
    </xf>
    <xf numFmtId="0" fontId="6" fillId="0" borderId="10" xfId="54" applyFont="1" applyFill="1" applyBorder="1" applyAlignment="1">
      <alignment horizontal="center" vertical="center"/>
      <protection/>
    </xf>
    <xf numFmtId="0" fontId="6" fillId="0" borderId="10" xfId="54" applyFont="1" applyFill="1" applyBorder="1" applyAlignment="1">
      <alignment horizontal="left" vertical="center" wrapText="1"/>
      <protection/>
    </xf>
    <xf numFmtId="49" fontId="6" fillId="0" borderId="10" xfId="54" applyNumberFormat="1" applyFont="1" applyFill="1" applyBorder="1" applyAlignment="1">
      <alignment horizontal="center" vertical="center" wrapText="1"/>
      <protection/>
    </xf>
    <xf numFmtId="3" fontId="58" fillId="0" borderId="10" xfId="0" applyNumberFormat="1" applyFont="1" applyFill="1" applyBorder="1" applyAlignment="1">
      <alignment horizontal="center" vertical="center" wrapText="1"/>
    </xf>
    <xf numFmtId="0" fontId="6" fillId="10" borderId="10" xfId="54" applyFont="1" applyFill="1" applyBorder="1" applyAlignment="1">
      <alignment horizontal="left" vertical="center" wrapText="1"/>
      <protection/>
    </xf>
    <xf numFmtId="49" fontId="6" fillId="10" borderId="10" xfId="54" applyNumberFormat="1" applyFont="1" applyFill="1" applyBorder="1" applyAlignment="1">
      <alignment horizontal="center" vertical="center" wrapText="1"/>
      <protection/>
    </xf>
    <xf numFmtId="3" fontId="58" fillId="10" borderId="10" xfId="0" applyNumberFormat="1" applyFont="1" applyFill="1" applyBorder="1" applyAlignment="1">
      <alignment horizontal="center" vertical="center" wrapText="1"/>
    </xf>
    <xf numFmtId="175" fontId="58" fillId="10" borderId="10" xfId="0" applyNumberFormat="1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49" fontId="57" fillId="0" borderId="0" xfId="0" applyNumberFormat="1" applyFont="1" applyFill="1" applyAlignment="1">
      <alignment horizontal="center"/>
    </xf>
    <xf numFmtId="0" fontId="59" fillId="0" borderId="10" xfId="0" applyFont="1" applyFill="1" applyBorder="1" applyAlignment="1">
      <alignment vertical="center" wrapText="1"/>
    </xf>
    <xf numFmtId="0" fontId="60" fillId="0" borderId="10" xfId="0" applyFont="1" applyFill="1" applyBorder="1" applyAlignment="1">
      <alignment horizontal="left" vertical="center" wrapText="1"/>
    </xf>
    <xf numFmtId="4" fontId="58" fillId="0" borderId="10" xfId="0" applyNumberFormat="1" applyFont="1" applyFill="1" applyBorder="1" applyAlignment="1">
      <alignment horizontal="center" vertical="center" wrapText="1"/>
    </xf>
    <xf numFmtId="4" fontId="58" fillId="0" borderId="10" xfId="0" applyNumberFormat="1" applyFont="1" applyFill="1" applyBorder="1" applyAlignment="1">
      <alignment horizontal="center" vertical="center"/>
    </xf>
    <xf numFmtId="0" fontId="61" fillId="0" borderId="12" xfId="0" applyFont="1" applyFill="1" applyBorder="1" applyAlignment="1">
      <alignment vertical="center" wrapText="1"/>
    </xf>
    <xf numFmtId="2" fontId="60" fillId="0" borderId="10" xfId="0" applyNumberFormat="1" applyFont="1" applyFill="1" applyBorder="1" applyAlignment="1">
      <alignment horizontal="left" vertical="center" wrapText="1"/>
    </xf>
    <xf numFmtId="2" fontId="61" fillId="0" borderId="12" xfId="0" applyNumberFormat="1" applyFont="1" applyFill="1" applyBorder="1" applyAlignment="1">
      <alignment vertical="center" wrapText="1"/>
    </xf>
    <xf numFmtId="2" fontId="58" fillId="0" borderId="10" xfId="0" applyNumberFormat="1" applyFont="1" applyFill="1" applyBorder="1" applyAlignment="1">
      <alignment horizontal="left" vertical="center" wrapText="1"/>
    </xf>
    <xf numFmtId="0" fontId="60" fillId="10" borderId="10" xfId="0" applyFont="1" applyFill="1" applyBorder="1" applyAlignment="1">
      <alignment horizontal="left" vertical="center" wrapText="1"/>
    </xf>
    <xf numFmtId="4" fontId="58" fillId="10" borderId="10" xfId="0" applyNumberFormat="1" applyFont="1" applyFill="1" applyBorder="1" applyAlignment="1">
      <alignment horizontal="center" vertical="center" wrapText="1"/>
    </xf>
    <xf numFmtId="2" fontId="60" fillId="10" borderId="10" xfId="0" applyNumberFormat="1" applyFont="1" applyFill="1" applyBorder="1" applyAlignment="1">
      <alignment horizontal="left" vertical="center" wrapText="1"/>
    </xf>
    <xf numFmtId="2" fontId="58" fillId="10" borderId="10" xfId="0" applyNumberFormat="1" applyFont="1" applyFill="1" applyBorder="1" applyAlignment="1">
      <alignment horizontal="left" vertical="center" wrapText="1"/>
    </xf>
    <xf numFmtId="0" fontId="57" fillId="0" borderId="0" xfId="0" applyFont="1" applyAlignment="1">
      <alignment vertical="center"/>
    </xf>
    <xf numFmtId="0" fontId="57" fillId="0" borderId="0" xfId="0" applyFont="1" applyAlignment="1">
      <alignment/>
    </xf>
    <xf numFmtId="0" fontId="58" fillId="33" borderId="10" xfId="0" applyFont="1" applyFill="1" applyBorder="1" applyAlignment="1">
      <alignment horizontal="center" vertical="center" wrapText="1"/>
    </xf>
    <xf numFmtId="0" fontId="59" fillId="33" borderId="10" xfId="0" applyFont="1" applyFill="1" applyBorder="1" applyAlignment="1">
      <alignment vertical="center" wrapText="1"/>
    </xf>
    <xf numFmtId="0" fontId="58" fillId="33" borderId="10" xfId="0" applyFont="1" applyFill="1" applyBorder="1" applyAlignment="1">
      <alignment horizontal="center" vertical="center"/>
    </xf>
    <xf numFmtId="0" fontId="57" fillId="33" borderId="0" xfId="0" applyFont="1" applyFill="1" applyAlignment="1">
      <alignment/>
    </xf>
    <xf numFmtId="49" fontId="58" fillId="0" borderId="10" xfId="0" applyNumberFormat="1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left" vertical="center" wrapText="1"/>
    </xf>
    <xf numFmtId="174" fontId="58" fillId="0" borderId="10" xfId="0" applyNumberFormat="1" applyFont="1" applyFill="1" applyBorder="1" applyAlignment="1">
      <alignment horizontal="center" vertical="center" wrapText="1"/>
    </xf>
    <xf numFmtId="2" fontId="58" fillId="0" borderId="10" xfId="0" applyNumberFormat="1" applyFont="1" applyFill="1" applyBorder="1" applyAlignment="1">
      <alignment horizontal="center" vertical="center" wrapText="1"/>
    </xf>
    <xf numFmtId="2" fontId="58" fillId="0" borderId="10" xfId="0" applyNumberFormat="1" applyFont="1" applyFill="1" applyBorder="1" applyAlignment="1">
      <alignment horizontal="center" vertical="center"/>
    </xf>
    <xf numFmtId="0" fontId="60" fillId="0" borderId="10" xfId="0" applyNumberFormat="1" applyFont="1" applyFill="1" applyBorder="1" applyAlignment="1">
      <alignment horizontal="left" vertical="center" wrapText="1"/>
    </xf>
    <xf numFmtId="174" fontId="58" fillId="0" borderId="10" xfId="0" applyNumberFormat="1" applyFont="1" applyFill="1" applyBorder="1" applyAlignment="1">
      <alignment horizontal="center" vertical="center"/>
    </xf>
    <xf numFmtId="0" fontId="58" fillId="34" borderId="10" xfId="0" applyFont="1" applyFill="1" applyBorder="1" applyAlignment="1">
      <alignment horizontal="center" vertical="center" wrapText="1"/>
    </xf>
    <xf numFmtId="0" fontId="61" fillId="34" borderId="12" xfId="0" applyFont="1" applyFill="1" applyBorder="1" applyAlignment="1">
      <alignment vertical="center" wrapText="1"/>
    </xf>
    <xf numFmtId="0" fontId="61" fillId="34" borderId="13" xfId="0" applyFont="1" applyFill="1" applyBorder="1" applyAlignment="1">
      <alignment vertical="center" wrapText="1"/>
    </xf>
    <xf numFmtId="0" fontId="61" fillId="34" borderId="14" xfId="0" applyFont="1" applyFill="1" applyBorder="1" applyAlignment="1">
      <alignment vertical="center" wrapText="1"/>
    </xf>
    <xf numFmtId="0" fontId="58" fillId="34" borderId="10" xfId="0" applyFont="1" applyFill="1" applyBorder="1" applyAlignment="1">
      <alignment vertical="center"/>
    </xf>
    <xf numFmtId="0" fontId="58" fillId="34" borderId="10" xfId="0" applyFont="1" applyFill="1" applyBorder="1" applyAlignment="1">
      <alignment horizontal="center" vertical="center"/>
    </xf>
    <xf numFmtId="0" fontId="57" fillId="34" borderId="0" xfId="0" applyFont="1" applyFill="1" applyAlignment="1">
      <alignment/>
    </xf>
    <xf numFmtId="2" fontId="60" fillId="0" borderId="12" xfId="0" applyNumberFormat="1" applyFont="1" applyFill="1" applyBorder="1" applyAlignment="1">
      <alignment horizontal="left" vertical="center" wrapText="1"/>
    </xf>
    <xf numFmtId="174" fontId="58" fillId="0" borderId="13" xfId="0" applyNumberFormat="1" applyFont="1" applyFill="1" applyBorder="1" applyAlignment="1">
      <alignment horizontal="center" vertical="center" wrapText="1"/>
    </xf>
    <xf numFmtId="2" fontId="61" fillId="34" borderId="12" xfId="0" applyNumberFormat="1" applyFont="1" applyFill="1" applyBorder="1" applyAlignment="1">
      <alignment vertical="center" wrapText="1"/>
    </xf>
    <xf numFmtId="2" fontId="61" fillId="34" borderId="13" xfId="0" applyNumberFormat="1" applyFont="1" applyFill="1" applyBorder="1" applyAlignment="1">
      <alignment vertical="center" wrapText="1"/>
    </xf>
    <xf numFmtId="2" fontId="61" fillId="34" borderId="14" xfId="0" applyNumberFormat="1" applyFont="1" applyFill="1" applyBorder="1" applyAlignment="1">
      <alignment vertical="center" wrapText="1"/>
    </xf>
    <xf numFmtId="2" fontId="58" fillId="34" borderId="10" xfId="0" applyNumberFormat="1" applyFont="1" applyFill="1" applyBorder="1" applyAlignment="1">
      <alignment vertical="center"/>
    </xf>
    <xf numFmtId="2" fontId="58" fillId="34" borderId="10" xfId="0" applyNumberFormat="1" applyFont="1" applyFill="1" applyBorder="1" applyAlignment="1">
      <alignment horizontal="center" vertical="center"/>
    </xf>
    <xf numFmtId="0" fontId="62" fillId="0" borderId="0" xfId="0" applyFont="1" applyAlignment="1">
      <alignment vertical="center"/>
    </xf>
    <xf numFmtId="0" fontId="62" fillId="0" borderId="0" xfId="0" applyFont="1" applyAlignment="1">
      <alignment/>
    </xf>
    <xf numFmtId="1" fontId="55" fillId="0" borderId="10" xfId="0" applyNumberFormat="1" applyFont="1" applyBorder="1" applyAlignment="1">
      <alignment horizontal="center" vertical="center" wrapText="1"/>
    </xf>
    <xf numFmtId="1" fontId="59" fillId="0" borderId="10" xfId="0" applyNumberFormat="1" applyFont="1" applyBorder="1" applyAlignment="1">
      <alignment horizontal="center" vertical="center" wrapText="1"/>
    </xf>
    <xf numFmtId="0" fontId="59" fillId="33" borderId="10" xfId="0" applyFont="1" applyFill="1" applyBorder="1" applyAlignment="1">
      <alignment horizontal="center" vertical="center" wrapText="1"/>
    </xf>
    <xf numFmtId="1" fontId="59" fillId="33" borderId="10" xfId="0" applyNumberFormat="1" applyFont="1" applyFill="1" applyBorder="1" applyAlignment="1">
      <alignment vertical="center" wrapText="1"/>
    </xf>
    <xf numFmtId="1" fontId="58" fillId="0" borderId="10" xfId="0" applyNumberFormat="1" applyFont="1" applyFill="1" applyBorder="1" applyAlignment="1">
      <alignment horizontal="center" vertical="center" wrapText="1"/>
    </xf>
    <xf numFmtId="0" fontId="61" fillId="34" borderId="13" xfId="0" applyFont="1" applyFill="1" applyBorder="1" applyAlignment="1">
      <alignment horizontal="center" vertical="center" wrapText="1"/>
    </xf>
    <xf numFmtId="1" fontId="61" fillId="34" borderId="13" xfId="0" applyNumberFormat="1" applyFont="1" applyFill="1" applyBorder="1" applyAlignment="1">
      <alignment vertical="center" wrapText="1"/>
    </xf>
    <xf numFmtId="0" fontId="58" fillId="0" borderId="14" xfId="0" applyFont="1" applyFill="1" applyBorder="1" applyAlignment="1">
      <alignment horizontal="center" vertical="center" wrapText="1"/>
    </xf>
    <xf numFmtId="0" fontId="57" fillId="0" borderId="0" xfId="0" applyFont="1" applyAlignment="1">
      <alignment horizontal="center"/>
    </xf>
    <xf numFmtId="1" fontId="57" fillId="0" borderId="0" xfId="0" applyNumberFormat="1" applyFont="1" applyAlignment="1">
      <alignment/>
    </xf>
    <xf numFmtId="0" fontId="60" fillId="0" borderId="10" xfId="0" applyFont="1" applyFill="1" applyBorder="1" applyAlignment="1">
      <alignment horizontal="left" vertical="top" wrapText="1"/>
    </xf>
    <xf numFmtId="0" fontId="61" fillId="34" borderId="12" xfId="0" applyFont="1" applyFill="1" applyBorder="1" applyAlignment="1">
      <alignment vertical="top" wrapText="1"/>
    </xf>
    <xf numFmtId="0" fontId="60" fillId="0" borderId="12" xfId="0" applyFont="1" applyFill="1" applyBorder="1" applyAlignment="1">
      <alignment horizontal="left" vertical="top" wrapText="1"/>
    </xf>
    <xf numFmtId="0" fontId="58" fillId="0" borderId="10" xfId="0" applyFont="1" applyFill="1" applyBorder="1" applyAlignment="1">
      <alignment horizontal="left" vertical="top" wrapText="1"/>
    </xf>
    <xf numFmtId="0" fontId="56" fillId="0" borderId="10" xfId="0" applyFont="1" applyFill="1" applyBorder="1" applyAlignment="1">
      <alignment horizontal="left" vertical="top" wrapText="1"/>
    </xf>
    <xf numFmtId="0" fontId="61" fillId="0" borderId="10" xfId="0" applyFont="1" applyFill="1" applyBorder="1" applyAlignment="1">
      <alignment horizontal="left" vertical="center" wrapText="1"/>
    </xf>
    <xf numFmtId="0" fontId="32" fillId="0" borderId="0" xfId="0" applyFont="1" applyFill="1" applyAlignment="1">
      <alignment/>
    </xf>
    <xf numFmtId="0" fontId="32" fillId="0" borderId="0" xfId="0" applyFont="1" applyFill="1" applyAlignment="1">
      <alignment horizontal="left"/>
    </xf>
    <xf numFmtId="0" fontId="6" fillId="0" borderId="0" xfId="0" applyFont="1" applyFill="1" applyAlignment="1">
      <alignment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2" fontId="5" fillId="0" borderId="0" xfId="0" applyNumberFormat="1" applyFont="1" applyFill="1" applyAlignment="1">
      <alignment/>
    </xf>
    <xf numFmtId="2" fontId="32" fillId="0" borderId="0" xfId="0" applyNumberFormat="1" applyFont="1" applyFill="1" applyAlignment="1">
      <alignment/>
    </xf>
    <xf numFmtId="2" fontId="59" fillId="0" borderId="10" xfId="0" applyNumberFormat="1" applyFont="1" applyBorder="1" applyAlignment="1">
      <alignment horizontal="center" vertical="center" wrapText="1"/>
    </xf>
    <xf numFmtId="2" fontId="58" fillId="33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57" fillId="33" borderId="10" xfId="0" applyFont="1" applyFill="1" applyBorder="1" applyAlignment="1">
      <alignment/>
    </xf>
    <xf numFmtId="0" fontId="57" fillId="34" borderId="10" xfId="0" applyFont="1" applyFill="1" applyBorder="1" applyAlignment="1">
      <alignment/>
    </xf>
    <xf numFmtId="0" fontId="57" fillId="0" borderId="10" xfId="0" applyFont="1" applyFill="1" applyBorder="1" applyAlignment="1">
      <alignment horizontal="center" vertical="center"/>
    </xf>
    <xf numFmtId="0" fontId="59" fillId="34" borderId="10" xfId="0" applyFont="1" applyFill="1" applyBorder="1" applyAlignment="1">
      <alignment vertical="center" wrapText="1"/>
    </xf>
    <xf numFmtId="49" fontId="58" fillId="0" borderId="12" xfId="0" applyNumberFormat="1" applyFont="1" applyFill="1" applyBorder="1" applyAlignment="1">
      <alignment horizontal="center" vertical="center" wrapText="1"/>
    </xf>
    <xf numFmtId="2" fontId="58" fillId="0" borderId="14" xfId="0" applyNumberFormat="1" applyFont="1" applyFill="1" applyBorder="1" applyAlignment="1">
      <alignment horizontal="left" vertical="center" wrapText="1"/>
    </xf>
    <xf numFmtId="0" fontId="59" fillId="33" borderId="15" xfId="0" applyFont="1" applyFill="1" applyBorder="1" applyAlignment="1">
      <alignment vertical="center" wrapText="1"/>
    </xf>
    <xf numFmtId="2" fontId="60" fillId="0" borderId="19" xfId="0" applyNumberFormat="1" applyFont="1" applyFill="1" applyBorder="1" applyAlignment="1">
      <alignment horizontal="left" vertical="center" wrapText="1"/>
    </xf>
    <xf numFmtId="0" fontId="56" fillId="0" borderId="10" xfId="0" applyFont="1" applyBorder="1" applyAlignment="1">
      <alignment vertical="center" wrapText="1"/>
    </xf>
    <xf numFmtId="3" fontId="63" fillId="0" borderId="10" xfId="0" applyNumberFormat="1" applyFont="1" applyFill="1" applyBorder="1" applyAlignment="1">
      <alignment horizontal="center" vertical="center" wrapText="1"/>
    </xf>
    <xf numFmtId="175" fontId="63" fillId="0" borderId="10" xfId="0" applyNumberFormat="1" applyFont="1" applyFill="1" applyBorder="1" applyAlignment="1">
      <alignment horizontal="center" vertical="center" wrapText="1"/>
    </xf>
    <xf numFmtId="2" fontId="60" fillId="0" borderId="10" xfId="0" applyNumberFormat="1" applyFont="1" applyFill="1" applyBorder="1" applyAlignment="1">
      <alignment horizontal="left" vertical="top" wrapText="1"/>
    </xf>
    <xf numFmtId="0" fontId="6" fillId="35" borderId="10" xfId="54" applyFont="1" applyFill="1" applyBorder="1" applyAlignment="1">
      <alignment horizontal="left" vertical="center" wrapText="1"/>
      <protection/>
    </xf>
    <xf numFmtId="49" fontId="6" fillId="35" borderId="10" xfId="54" applyNumberFormat="1" applyFont="1" applyFill="1" applyBorder="1" applyAlignment="1">
      <alignment horizontal="center" vertical="center" wrapText="1"/>
      <protection/>
    </xf>
    <xf numFmtId="3" fontId="63" fillId="35" borderId="10" xfId="0" applyNumberFormat="1" applyFont="1" applyFill="1" applyBorder="1" applyAlignment="1">
      <alignment horizontal="center" vertical="center" wrapText="1"/>
    </xf>
    <xf numFmtId="0" fontId="59" fillId="35" borderId="10" xfId="0" applyFont="1" applyFill="1" applyBorder="1" applyAlignment="1">
      <alignment horizontal="center" vertical="center" wrapText="1"/>
    </xf>
    <xf numFmtId="175" fontId="63" fillId="0" borderId="10" xfId="0" applyNumberFormat="1" applyFont="1" applyFill="1" applyBorder="1" applyAlignment="1">
      <alignment horizontal="center" vertical="center"/>
    </xf>
    <xf numFmtId="2" fontId="63" fillId="0" borderId="10" xfId="0" applyNumberFormat="1" applyFont="1" applyFill="1" applyBorder="1" applyAlignment="1">
      <alignment horizontal="center" vertical="center"/>
    </xf>
    <xf numFmtId="174" fontId="63" fillId="0" borderId="10" xfId="0" applyNumberFormat="1" applyFont="1" applyFill="1" applyBorder="1" applyAlignment="1">
      <alignment horizontal="center" vertical="center" wrapText="1"/>
    </xf>
    <xf numFmtId="4" fontId="63" fillId="0" borderId="10" xfId="0" applyNumberFormat="1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center" vertical="center" wrapText="1"/>
    </xf>
    <xf numFmtId="3" fontId="6" fillId="10" borderId="10" xfId="0" applyNumberFormat="1" applyFont="1" applyFill="1" applyBorder="1" applyAlignment="1">
      <alignment horizontal="center" vertical="center" wrapText="1"/>
    </xf>
    <xf numFmtId="1" fontId="6" fillId="10" borderId="10" xfId="0" applyNumberFormat="1" applyFont="1" applyFill="1" applyBorder="1" applyAlignment="1">
      <alignment horizontal="center" vertical="center"/>
    </xf>
    <xf numFmtId="3" fontId="6" fillId="10" borderId="10" xfId="0" applyNumberFormat="1" applyFont="1" applyFill="1" applyBorder="1" applyAlignment="1">
      <alignment horizontal="center" vertical="center"/>
    </xf>
    <xf numFmtId="175" fontId="6" fillId="0" borderId="10" xfId="0" applyNumberFormat="1" applyFont="1" applyFill="1" applyBorder="1" applyAlignment="1">
      <alignment horizontal="center" vertical="center" wrapText="1"/>
    </xf>
    <xf numFmtId="4" fontId="6" fillId="10" borderId="10" xfId="0" applyNumberFormat="1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center" vertical="center" wrapText="1"/>
    </xf>
    <xf numFmtId="175" fontId="6" fillId="10" borderId="10" xfId="0" applyNumberFormat="1" applyFont="1" applyFill="1" applyBorder="1" applyAlignment="1">
      <alignment horizontal="center" vertical="center" wrapText="1"/>
    </xf>
    <xf numFmtId="0" fontId="58" fillId="35" borderId="10" xfId="0" applyFont="1" applyFill="1" applyBorder="1" applyAlignment="1">
      <alignment horizontal="center" vertical="center" wrapText="1"/>
    </xf>
    <xf numFmtId="2" fontId="64" fillId="0" borderId="17" xfId="0" applyNumberFormat="1" applyFont="1" applyFill="1" applyBorder="1" applyAlignment="1">
      <alignment horizontal="center" vertical="center" wrapText="1"/>
    </xf>
    <xf numFmtId="2" fontId="5" fillId="0" borderId="17" xfId="0" applyNumberFormat="1" applyFont="1" applyFill="1" applyBorder="1" applyAlignment="1">
      <alignment horizontal="center" vertical="center" wrapText="1"/>
    </xf>
    <xf numFmtId="2" fontId="6" fillId="0" borderId="19" xfId="0" applyNumberFormat="1" applyFont="1" applyFill="1" applyBorder="1" applyAlignment="1">
      <alignment horizontal="center" vertical="center" wrapText="1"/>
    </xf>
    <xf numFmtId="1" fontId="6" fillId="0" borderId="19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/>
    </xf>
    <xf numFmtId="175" fontId="6" fillId="0" borderId="10" xfId="0" applyNumberFormat="1" applyFont="1" applyFill="1" applyBorder="1" applyAlignment="1">
      <alignment horizontal="center" vertical="center"/>
    </xf>
    <xf numFmtId="2" fontId="6" fillId="10" borderId="10" xfId="0" applyNumberFormat="1" applyFont="1" applyFill="1" applyBorder="1" applyAlignment="1">
      <alignment horizontal="center" vertical="center" wrapText="1"/>
    </xf>
    <xf numFmtId="174" fontId="6" fillId="0" borderId="10" xfId="0" applyNumberFormat="1" applyFont="1" applyFill="1" applyBorder="1" applyAlignment="1">
      <alignment horizontal="center" vertical="center"/>
    </xf>
    <xf numFmtId="1" fontId="6" fillId="10" borderId="10" xfId="0" applyNumberFormat="1" applyFont="1" applyFill="1" applyBorder="1" applyAlignment="1">
      <alignment horizontal="center" vertical="center" wrapText="1"/>
    </xf>
    <xf numFmtId="4" fontId="6" fillId="10" borderId="10" xfId="0" applyNumberFormat="1" applyFont="1" applyFill="1" applyBorder="1" applyAlignment="1">
      <alignment horizontal="center" vertical="center"/>
    </xf>
    <xf numFmtId="175" fontId="7" fillId="0" borderId="10" xfId="0" applyNumberFormat="1" applyFont="1" applyFill="1" applyBorder="1" applyAlignment="1">
      <alignment horizontal="center" vertical="center"/>
    </xf>
    <xf numFmtId="175" fontId="6" fillId="35" borderId="10" xfId="0" applyNumberFormat="1" applyFont="1" applyFill="1" applyBorder="1" applyAlignment="1">
      <alignment horizontal="center" vertical="center" wrapText="1"/>
    </xf>
    <xf numFmtId="2" fontId="6" fillId="10" borderId="10" xfId="0" applyNumberFormat="1" applyFont="1" applyFill="1" applyBorder="1" applyAlignment="1">
      <alignment horizontal="center" vertical="center"/>
    </xf>
    <xf numFmtId="174" fontId="6" fillId="0" borderId="10" xfId="0" applyNumberFormat="1" applyFont="1" applyFill="1" applyBorder="1" applyAlignment="1">
      <alignment horizontal="center" vertical="center" wrapText="1"/>
    </xf>
    <xf numFmtId="3" fontId="6" fillId="35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/>
    </xf>
    <xf numFmtId="9" fontId="6" fillId="0" borderId="10" xfId="60" applyFont="1" applyFill="1" applyBorder="1" applyAlignment="1">
      <alignment horizontal="center" vertical="center" wrapText="1"/>
    </xf>
    <xf numFmtId="10" fontId="6" fillId="0" borderId="10" xfId="60" applyNumberFormat="1" applyFont="1" applyFill="1" applyBorder="1" applyAlignment="1">
      <alignment horizontal="center" vertical="center" wrapText="1"/>
    </xf>
    <xf numFmtId="10" fontId="6" fillId="35" borderId="10" xfId="60" applyNumberFormat="1" applyFont="1" applyFill="1" applyBorder="1" applyAlignment="1">
      <alignment horizontal="center" vertical="center" wrapText="1"/>
    </xf>
    <xf numFmtId="1" fontId="6" fillId="35" borderId="1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top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9" fillId="0" borderId="0" xfId="0" applyFont="1" applyAlignment="1">
      <alignment horizontal="center" wrapText="1"/>
    </xf>
    <xf numFmtId="0" fontId="62" fillId="0" borderId="0" xfId="0" applyFont="1" applyAlignment="1">
      <alignment horizontal="right"/>
    </xf>
    <xf numFmtId="0" fontId="59" fillId="0" borderId="0" xfId="0" applyFont="1" applyAlignment="1">
      <alignment horizontal="center"/>
    </xf>
    <xf numFmtId="0" fontId="59" fillId="0" borderId="0" xfId="0" applyFont="1" applyFill="1" applyBorder="1" applyAlignment="1">
      <alignment horizontal="center" wrapText="1"/>
    </xf>
    <xf numFmtId="0" fontId="57" fillId="0" borderId="0" xfId="0" applyFont="1" applyFill="1" applyAlignment="1">
      <alignment horizontal="right" wrapText="1"/>
    </xf>
  </cellXfs>
  <cellStyles count="5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Процентный 3" xfId="62"/>
    <cellStyle name="Процентный 4" xfId="63"/>
    <cellStyle name="Связанная ячейка" xfId="64"/>
    <cellStyle name="Текст предупреждения" xfId="65"/>
    <cellStyle name="Comma" xfId="66"/>
    <cellStyle name="Comma [0]" xfId="67"/>
    <cellStyle name="Финансовый 2" xfId="68"/>
    <cellStyle name="Финансовый 3" xfId="69"/>
    <cellStyle name="Финансовый 4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_srv_file\Work\&#1061;&#1052;&#1040;&#1054;\Project%202010\Data\2011-01-31%20&#1054;&#1090;%20&#1043;&#1083;&#1077;&#1073;&#1072;\&#1085;&#1072;&#1084;&#1077;&#1090;&#1082;&#1080;%20&#1076;&#1083;&#1103;%20&#1084;&#1086;&#1076;&#1077;&#1083;&#1080;%20(&#1057;&#1084;&#1086;&#1083;&#1077;&#1085;&#1089;&#1082;&#1072;&#110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очник"/>
      <sheetName val="Ввод"/>
      <sheetName val="Результат"/>
      <sheetName val="Данные"/>
      <sheetName val="Показатели"/>
      <sheetName val="Баллы"/>
      <sheetName val="Оценка"/>
      <sheetName val="Рейтинг"/>
      <sheetName val="Распределение средств"/>
      <sheetName val="Диаграммы"/>
      <sheetName val="Рис1"/>
      <sheetName val="Рис2"/>
      <sheetName val="Рис3"/>
    </sheetNames>
    <sheetDataSet>
      <sheetData sheetId="0">
        <row r="30">
          <cell r="B30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/>
  <dimension ref="A1:J17"/>
  <sheetViews>
    <sheetView tabSelected="1" zoomScalePageLayoutView="0" workbookViewId="0" topLeftCell="A1">
      <selection activeCell="H6" sqref="H6"/>
    </sheetView>
  </sheetViews>
  <sheetFormatPr defaultColWidth="9.140625" defaultRowHeight="15"/>
  <cols>
    <col min="1" max="1" width="6.421875" style="84" customWidth="1"/>
    <col min="2" max="2" width="25.28125" style="85" customWidth="1"/>
    <col min="3" max="3" width="18.140625" style="84" customWidth="1"/>
    <col min="4" max="4" width="15.00390625" style="84" customWidth="1"/>
    <col min="5" max="5" width="16.00390625" style="84" customWidth="1"/>
    <col min="6" max="6" width="15.00390625" style="84" customWidth="1"/>
    <col min="7" max="7" width="15.421875" style="84" customWidth="1"/>
    <col min="8" max="8" width="9.140625" style="84" customWidth="1"/>
    <col min="9" max="9" width="11.57421875" style="84" bestFit="1" customWidth="1"/>
    <col min="10" max="16384" width="9.140625" style="84" customWidth="1"/>
  </cols>
  <sheetData>
    <row r="1" ht="18.75">
      <c r="G1" s="84" t="s">
        <v>103</v>
      </c>
    </row>
    <row r="2" spans="1:7" ht="63" customHeight="1">
      <c r="A2" s="153" t="s">
        <v>217</v>
      </c>
      <c r="B2" s="153"/>
      <c r="C2" s="153"/>
      <c r="D2" s="153"/>
      <c r="E2" s="153"/>
      <c r="F2" s="153"/>
      <c r="G2" s="153"/>
    </row>
    <row r="3" ht="7.5" customHeight="1" thickBot="1"/>
    <row r="4" spans="1:10" ht="27" customHeight="1">
      <c r="A4" s="154" t="s">
        <v>0</v>
      </c>
      <c r="B4" s="156" t="s">
        <v>3</v>
      </c>
      <c r="C4" s="158" t="s">
        <v>24</v>
      </c>
      <c r="D4" s="159"/>
      <c r="E4" s="159"/>
      <c r="F4" s="159"/>
      <c r="G4" s="160"/>
      <c r="H4" s="86"/>
      <c r="I4" s="86"/>
      <c r="J4" s="86"/>
    </row>
    <row r="5" spans="1:10" ht="162" customHeight="1" thickBot="1">
      <c r="A5" s="155"/>
      <c r="B5" s="157"/>
      <c r="C5" s="87" t="s">
        <v>75</v>
      </c>
      <c r="D5" s="87" t="s">
        <v>23</v>
      </c>
      <c r="E5" s="87" t="s">
        <v>50</v>
      </c>
      <c r="F5" s="87" t="s">
        <v>25</v>
      </c>
      <c r="G5" s="87" t="s">
        <v>52</v>
      </c>
      <c r="H5" s="88"/>
      <c r="I5" s="88"/>
      <c r="J5" s="88"/>
    </row>
    <row r="6" spans="1:10" ht="57" thickBot="1">
      <c r="A6" s="89"/>
      <c r="B6" s="90" t="s">
        <v>110</v>
      </c>
      <c r="C6" s="131"/>
      <c r="D6" s="132">
        <v>42.112307234729435</v>
      </c>
      <c r="E6" s="132"/>
      <c r="F6" s="132">
        <v>42.112307234729435</v>
      </c>
      <c r="G6" s="132"/>
      <c r="H6" s="88"/>
      <c r="I6" s="88"/>
      <c r="J6" s="88"/>
    </row>
    <row r="7" spans="1:10" ht="18.75">
      <c r="A7" s="91">
        <v>1</v>
      </c>
      <c r="B7" s="92" t="s">
        <v>111</v>
      </c>
      <c r="C7" s="134">
        <v>0</v>
      </c>
      <c r="D7" s="133">
        <v>47.97522097812308</v>
      </c>
      <c r="E7" s="134">
        <v>0</v>
      </c>
      <c r="F7" s="133">
        <v>47.97522097812308</v>
      </c>
      <c r="G7" s="134">
        <v>2</v>
      </c>
      <c r="H7" s="88"/>
      <c r="I7" s="88"/>
      <c r="J7" s="88"/>
    </row>
    <row r="8" spans="1:10" ht="18.75">
      <c r="A8" s="93">
        <v>2</v>
      </c>
      <c r="B8" s="94" t="s">
        <v>104</v>
      </c>
      <c r="C8" s="136">
        <v>1</v>
      </c>
      <c r="D8" s="135">
        <v>44.77060825424661</v>
      </c>
      <c r="E8" s="136">
        <v>0</v>
      </c>
      <c r="F8" s="135">
        <v>44.77060825424661</v>
      </c>
      <c r="G8" s="134">
        <v>5</v>
      </c>
      <c r="H8" s="88"/>
      <c r="I8" s="88"/>
      <c r="J8" s="88"/>
    </row>
    <row r="9" spans="1:10" ht="18.75">
      <c r="A9" s="93">
        <v>3</v>
      </c>
      <c r="B9" s="94" t="s">
        <v>105</v>
      </c>
      <c r="C9" s="136">
        <v>1</v>
      </c>
      <c r="D9" s="135">
        <v>34.3168737403461</v>
      </c>
      <c r="E9" s="136">
        <v>0</v>
      </c>
      <c r="F9" s="135">
        <v>34.3168737403461</v>
      </c>
      <c r="G9" s="134">
        <v>7</v>
      </c>
      <c r="H9" s="88"/>
      <c r="I9" s="88"/>
      <c r="J9" s="88"/>
    </row>
    <row r="10" spans="1:10" ht="18.75">
      <c r="A10" s="93">
        <v>4</v>
      </c>
      <c r="B10" s="94" t="s">
        <v>106</v>
      </c>
      <c r="C10" s="136">
        <v>1</v>
      </c>
      <c r="D10" s="135">
        <v>30.094459624313632</v>
      </c>
      <c r="E10" s="136">
        <v>0</v>
      </c>
      <c r="F10" s="135">
        <v>30.094459624313632</v>
      </c>
      <c r="G10" s="134">
        <v>8</v>
      </c>
      <c r="H10" s="88"/>
      <c r="I10" s="88"/>
      <c r="J10" s="88"/>
    </row>
    <row r="11" spans="1:10" ht="18.75">
      <c r="A11" s="93">
        <v>5</v>
      </c>
      <c r="B11" s="94" t="s">
        <v>107</v>
      </c>
      <c r="C11" s="136">
        <v>1</v>
      </c>
      <c r="D11" s="135">
        <v>46.64774915083572</v>
      </c>
      <c r="E11" s="136">
        <v>0</v>
      </c>
      <c r="F11" s="135">
        <v>46.64774915083572</v>
      </c>
      <c r="G11" s="134">
        <v>4</v>
      </c>
      <c r="H11" s="88"/>
      <c r="I11" s="88"/>
      <c r="J11" s="88"/>
    </row>
    <row r="12" spans="1:10" ht="18.75">
      <c r="A12" s="93">
        <v>6</v>
      </c>
      <c r="B12" s="94" t="s">
        <v>108</v>
      </c>
      <c r="C12" s="136">
        <v>1</v>
      </c>
      <c r="D12" s="135">
        <v>37.100194495653156</v>
      </c>
      <c r="E12" s="136">
        <v>0</v>
      </c>
      <c r="F12" s="135">
        <v>37.100194495653156</v>
      </c>
      <c r="G12" s="134">
        <v>6</v>
      </c>
      <c r="H12" s="88"/>
      <c r="I12" s="88"/>
      <c r="J12" s="88"/>
    </row>
    <row r="13" spans="1:10" ht="20.25" customHeight="1">
      <c r="A13" s="93">
        <v>7</v>
      </c>
      <c r="B13" s="94" t="s">
        <v>109</v>
      </c>
      <c r="C13" s="136">
        <v>1</v>
      </c>
      <c r="D13" s="135">
        <v>48.465948881892956</v>
      </c>
      <c r="E13" s="136">
        <v>0</v>
      </c>
      <c r="F13" s="135">
        <v>48.465948881892956</v>
      </c>
      <c r="G13" s="134">
        <v>1</v>
      </c>
      <c r="H13" s="88"/>
      <c r="I13" s="88"/>
      <c r="J13" s="88"/>
    </row>
    <row r="14" spans="1:10" ht="20.25" customHeight="1">
      <c r="A14" s="101">
        <v>8</v>
      </c>
      <c r="B14" s="94" t="s">
        <v>119</v>
      </c>
      <c r="C14" s="136">
        <v>1</v>
      </c>
      <c r="D14" s="135">
        <v>47.52740275242426</v>
      </c>
      <c r="E14" s="136">
        <v>0</v>
      </c>
      <c r="F14" s="135">
        <v>47.52740275242426</v>
      </c>
      <c r="G14" s="134">
        <v>3</v>
      </c>
      <c r="H14" s="88"/>
      <c r="I14" s="88"/>
      <c r="J14" s="88"/>
    </row>
    <row r="15" spans="1:7" ht="18.75">
      <c r="A15" s="95"/>
      <c r="B15" s="96"/>
      <c r="C15" s="97"/>
      <c r="D15" s="97"/>
      <c r="E15" s="97"/>
      <c r="F15" s="97"/>
      <c r="G15" s="97"/>
    </row>
    <row r="16" spans="4:6" ht="18.75">
      <c r="D16" s="98"/>
      <c r="F16" s="98"/>
    </row>
    <row r="17" ht="18.75">
      <c r="F17" s="98"/>
    </row>
  </sheetData>
  <sheetProtection/>
  <mergeCells count="4">
    <mergeCell ref="A2:G2"/>
    <mergeCell ref="A4:A5"/>
    <mergeCell ref="B4:B5"/>
    <mergeCell ref="C4:G4"/>
  </mergeCells>
  <printOptions/>
  <pageMargins left="0.7086614173228347" right="0.7086614173228347" top="0.7480314960629921" bottom="0.7480314960629921" header="0.31496062992125984" footer="0.31496062992125984"/>
  <pageSetup fitToHeight="0" fitToWidth="0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1"/>
  <dimension ref="A1:M7"/>
  <sheetViews>
    <sheetView zoomScale="70" zoomScaleNormal="70" zoomScalePageLayoutView="0" workbookViewId="0" topLeftCell="A1">
      <selection activeCell="K3" sqref="K3"/>
    </sheetView>
  </sheetViews>
  <sheetFormatPr defaultColWidth="9.140625" defaultRowHeight="15"/>
  <cols>
    <col min="1" max="1" width="4.140625" style="66" bestFit="1" customWidth="1"/>
    <col min="2" max="2" width="35.421875" style="67" customWidth="1"/>
    <col min="3" max="3" width="23.57421875" style="67" customWidth="1"/>
    <col min="4" max="4" width="12.7109375" style="67" customWidth="1"/>
    <col min="5" max="5" width="13.00390625" style="67" customWidth="1"/>
    <col min="6" max="6" width="12.140625" style="67" customWidth="1"/>
    <col min="7" max="7" width="14.8515625" style="67" customWidth="1"/>
    <col min="8" max="8" width="10.140625" style="67" customWidth="1"/>
    <col min="9" max="9" width="10.8515625" style="67" customWidth="1"/>
    <col min="10" max="11" width="10.421875" style="67" customWidth="1"/>
    <col min="12" max="12" width="10.7109375" style="67" bestFit="1" customWidth="1"/>
    <col min="13" max="13" width="10.57421875" style="67" customWidth="1"/>
    <col min="14" max="16384" width="9.140625" style="67" customWidth="1"/>
  </cols>
  <sheetData>
    <row r="1" spans="1:13" ht="85.5" customHeight="1">
      <c r="A1" s="1" t="s">
        <v>0</v>
      </c>
      <c r="B1" s="1" t="s">
        <v>4</v>
      </c>
      <c r="C1" s="1" t="s">
        <v>5</v>
      </c>
      <c r="D1" s="1" t="s">
        <v>6</v>
      </c>
      <c r="E1" s="1" t="s">
        <v>7</v>
      </c>
      <c r="F1" s="7" t="s">
        <v>111</v>
      </c>
      <c r="G1" s="7" t="s">
        <v>104</v>
      </c>
      <c r="H1" s="7" t="s">
        <v>105</v>
      </c>
      <c r="I1" s="7" t="s">
        <v>106</v>
      </c>
      <c r="J1" s="7" t="s">
        <v>107</v>
      </c>
      <c r="K1" s="7" t="s">
        <v>108</v>
      </c>
      <c r="L1" s="7" t="s">
        <v>109</v>
      </c>
      <c r="M1" s="7" t="s">
        <v>119</v>
      </c>
    </row>
    <row r="2" spans="1:13" ht="124.5" customHeight="1">
      <c r="A2" s="5" t="s">
        <v>55</v>
      </c>
      <c r="B2" s="78" t="s">
        <v>79</v>
      </c>
      <c r="C2" s="82" t="s">
        <v>102</v>
      </c>
      <c r="D2" s="2">
        <v>0</v>
      </c>
      <c r="E2" s="2">
        <v>1</v>
      </c>
      <c r="F2" s="137">
        <f>1*IF(Данные!F85=0,)</f>
        <v>0</v>
      </c>
      <c r="G2" s="137">
        <f>1*IF(Данные!G85=0,)</f>
        <v>0</v>
      </c>
      <c r="H2" s="137">
        <f>1*IF(Данные!H85=0,)</f>
        <v>0</v>
      </c>
      <c r="I2" s="137">
        <f>1*IF(Данные!I85=0,)</f>
        <v>0</v>
      </c>
      <c r="J2" s="137">
        <f>1*IF(Данные!J85=0,)</f>
        <v>0</v>
      </c>
      <c r="K2" s="137">
        <f>1*IF(Данные!K85=0,)</f>
        <v>0</v>
      </c>
      <c r="L2" s="137">
        <f>1*IF(Данные!L85=0,)</f>
        <v>0</v>
      </c>
      <c r="M2" s="137">
        <f>1*IF(Данные!M85=0,)</f>
        <v>0</v>
      </c>
    </row>
    <row r="3" spans="1:13" ht="408.75" customHeight="1">
      <c r="A3" s="5" t="s">
        <v>56</v>
      </c>
      <c r="B3" s="78" t="s">
        <v>189</v>
      </c>
      <c r="C3" s="82" t="s">
        <v>196</v>
      </c>
      <c r="D3" s="6">
        <v>0</v>
      </c>
      <c r="E3" s="6">
        <v>1</v>
      </c>
      <c r="F3" s="4">
        <f>1*(Данные!F86&gt;$E$3)</f>
        <v>0</v>
      </c>
      <c r="G3" s="4">
        <f>1*(Данные!G86&gt;$E$3)</f>
        <v>0</v>
      </c>
      <c r="H3" s="4">
        <f>1*(Данные!H86&gt;$E$3)</f>
        <v>0</v>
      </c>
      <c r="I3" s="4">
        <f>1*(Данные!I86&gt;$E$3)</f>
        <v>0</v>
      </c>
      <c r="J3" s="4">
        <f>1*(Данные!J86&gt;$E$3)</f>
        <v>0</v>
      </c>
      <c r="K3" s="4">
        <f>1*(Данные!K86&gt;$E$3)</f>
        <v>0</v>
      </c>
      <c r="L3" s="4">
        <f>1*(Данные!L86&gt;$E$3)</f>
        <v>0</v>
      </c>
      <c r="M3" s="4">
        <f>1*(Данные!M86&gt;$E$3)</f>
        <v>0</v>
      </c>
    </row>
    <row r="4" spans="1:13" ht="409.5" customHeight="1">
      <c r="A4" s="5" t="s">
        <v>57</v>
      </c>
      <c r="B4" s="78" t="s">
        <v>197</v>
      </c>
      <c r="C4" s="82" t="s">
        <v>198</v>
      </c>
      <c r="D4" s="6">
        <v>0</v>
      </c>
      <c r="E4" s="6">
        <v>0.15</v>
      </c>
      <c r="F4" s="4">
        <f>1*(Данные!F87&gt;$E$4)</f>
        <v>0</v>
      </c>
      <c r="G4" s="4">
        <f>1*(Данные!G87&gt;$E$4)</f>
        <v>0</v>
      </c>
      <c r="H4" s="4">
        <f>1*(Данные!H87&gt;$E$4)</f>
        <v>0</v>
      </c>
      <c r="I4" s="4">
        <f>1*(Данные!I87&gt;$E$4)</f>
        <v>0</v>
      </c>
      <c r="J4" s="4">
        <f>1*(Данные!J87&gt;$E$4)</f>
        <v>0</v>
      </c>
      <c r="K4" s="4">
        <f>1*(Данные!K87&gt;$E$4)</f>
        <v>0</v>
      </c>
      <c r="L4" s="4">
        <f>1*(Данные!L87&gt;$E$4)</f>
        <v>0</v>
      </c>
      <c r="M4" s="4">
        <f>1*(Данные!M87&gt;$E$4)</f>
        <v>0</v>
      </c>
    </row>
    <row r="5" spans="1:13" ht="352.5" customHeight="1">
      <c r="A5" s="5" t="s">
        <v>58</v>
      </c>
      <c r="B5" s="78" t="s">
        <v>199</v>
      </c>
      <c r="C5" s="82" t="s">
        <v>200</v>
      </c>
      <c r="D5" s="6">
        <v>0</v>
      </c>
      <c r="E5" s="6">
        <v>0.1</v>
      </c>
      <c r="F5" s="4">
        <f>IF(Данные!F88&gt;($E$5-0.05*VLOOKUP(F$1,Рейтинг!$B$7:$C$13,COLUMN(Рейтинг!$C:$C)-COLUMN(Рейтинг!$B:$B)+1,FALSE)),1,0)</f>
        <v>0</v>
      </c>
      <c r="G5" s="4">
        <f>IF(Данные!G88&gt;($E$5-0.05*VLOOKUP(G$1,Рейтинг!$B$7:$C$13,COLUMN(Рейтинг!$C:$C)-COLUMN(Рейтинг!$B:$B)+1,FALSE)),1,0)</f>
        <v>0</v>
      </c>
      <c r="H5" s="4">
        <f>IF(Данные!H88&gt;($E$5-0.05*VLOOKUP(H$1,Рейтинг!$B$7:$C$13,COLUMN(Рейтинг!$C:$C)-COLUMN(Рейтинг!$B:$B)+1,FALSE)),1,0)</f>
        <v>0</v>
      </c>
      <c r="I5" s="4">
        <f>IF(Данные!I88&gt;($E$5-0.05*VLOOKUP(I$1,Рейтинг!$B$7:$C$13,COLUMN(Рейтинг!$C:$C)-COLUMN(Рейтинг!$B:$B)+1,FALSE)),1,0)</f>
        <v>0</v>
      </c>
      <c r="J5" s="4">
        <f>IF(Данные!J88&gt;($E$5-0.05*VLOOKUP(J$1,Рейтинг!$B$7:$C$13,COLUMN(Рейтинг!$C:$C)-COLUMN(Рейтинг!$B:$B)+1,FALSE)),1,0)</f>
        <v>0</v>
      </c>
      <c r="K5" s="4">
        <f>IF(Данные!K88&gt;($E$5-0.05*VLOOKUP(K$1,Рейтинг!$B$7:$C$13,COLUMN(Рейтинг!$C:$C)-COLUMN(Рейтинг!$B:$B)+1,FALSE)),1,0)</f>
        <v>0</v>
      </c>
      <c r="L5" s="4">
        <f>IF(Данные!L88&gt;($E$5-0.05*VLOOKUP(L$1,Рейтинг!$B$7:$C$13,COLUMN(Рейтинг!$C:$C)-COLUMN(Рейтинг!$B:$B)+1,FALSE)),1,0)</f>
        <v>0</v>
      </c>
      <c r="M5" s="4">
        <f>IF(Данные!M88&gt;($E$5-0.05*VLOOKUP(M$1,Рейтинг!$B$8:$C$14,COLUMN(Рейтинг!$C:$C)-COLUMN(Рейтинг!$B:$B)+1,FALSE)),1,0)</f>
        <v>0</v>
      </c>
    </row>
    <row r="6" spans="1:13" ht="306" customHeight="1">
      <c r="A6" s="5" t="s">
        <v>80</v>
      </c>
      <c r="B6" s="78" t="s">
        <v>201</v>
      </c>
      <c r="C6" s="82" t="s">
        <v>202</v>
      </c>
      <c r="D6" s="6">
        <v>0</v>
      </c>
      <c r="E6" s="6">
        <v>1</v>
      </c>
      <c r="F6" s="4">
        <f>IF(Данные!F89&gt;($E$6-0.5*VLOOKUP(F$1,Рейтинг!$B$7:$C$13,COLUMN(Рейтинг!$C:$C)-COLUMN(Рейтинг!$B:$B)+1,FALSE)),1,0)</f>
        <v>0</v>
      </c>
      <c r="G6" s="4">
        <f>IF(Данные!G89&gt;($E$6-0.5*VLOOKUP(G$1,Рейтинг!$B$7:$C$13,COLUMN(Рейтинг!$C:$C)-COLUMN(Рейтинг!$B:$B)+1,FALSE)),1,0)</f>
        <v>0</v>
      </c>
      <c r="H6" s="4">
        <f>IF(Данные!H89&gt;($E$6-0.5*VLOOKUP(H$1,Рейтинг!$B$7:$C$13,COLUMN(Рейтинг!$C:$C)-COLUMN(Рейтинг!$B:$B)+1,FALSE)),1,0)</f>
        <v>0</v>
      </c>
      <c r="I6" s="4">
        <f>IF(Данные!I89&gt;($E$6-0.5*VLOOKUP(I$1,Рейтинг!$B$7:$C$13,COLUMN(Рейтинг!$C:$C)-COLUMN(Рейтинг!$B:$B)+1,FALSE)),1,0)</f>
        <v>0</v>
      </c>
      <c r="J6" s="4">
        <f>IF(Данные!J89&gt;($E$6-0.5*VLOOKUP(J$1,Рейтинг!$B$7:$C$13,COLUMN(Рейтинг!$C:$C)-COLUMN(Рейтинг!$B:$B)+1,FALSE)),1,0)</f>
        <v>0</v>
      </c>
      <c r="K6" s="4">
        <f>IF(Данные!K89&gt;($E$6-0.5*VLOOKUP(K$1,Рейтинг!$B$7:$C$13,COLUMN(Рейтинг!$C:$C)-COLUMN(Рейтинг!$B:$B)+1,FALSE)),1,0)</f>
        <v>0</v>
      </c>
      <c r="L6" s="4">
        <f>IF(Данные!L89&gt;($E$6-0.5*VLOOKUP(L$1,Рейтинг!$B$7:$C$13,COLUMN(Рейтинг!$C:$C)-COLUMN(Рейтинг!$B:$B)+1,FALSE)),1,0)</f>
        <v>0</v>
      </c>
      <c r="M6" s="4">
        <f>IF(Данные!M89&gt;($E$6-0.5*VLOOKUP(M$1,Рейтинг!$B$8:$C$14,COLUMN(Рейтинг!$C:$C)-COLUMN(Рейтинг!$B:$B)+1,FALSE)),1,0)</f>
        <v>0</v>
      </c>
    </row>
    <row r="7" spans="1:13" ht="18.75">
      <c r="A7" s="2"/>
      <c r="B7" s="83" t="s">
        <v>51</v>
      </c>
      <c r="C7" s="3"/>
      <c r="D7" s="2"/>
      <c r="E7" s="2"/>
      <c r="F7" s="2">
        <f>SUM(F2:F6)</f>
        <v>0</v>
      </c>
      <c r="G7" s="2">
        <f aca="true" t="shared" si="0" ref="G7:L7">SUM(G2:G6)</f>
        <v>0</v>
      </c>
      <c r="H7" s="2">
        <f t="shared" si="0"/>
        <v>0</v>
      </c>
      <c r="I7" s="2">
        <f t="shared" si="0"/>
        <v>0</v>
      </c>
      <c r="J7" s="2">
        <f t="shared" si="0"/>
        <v>0</v>
      </c>
      <c r="K7" s="2">
        <f t="shared" si="0"/>
        <v>0</v>
      </c>
      <c r="L7" s="2">
        <f t="shared" si="0"/>
        <v>0</v>
      </c>
      <c r="M7" s="2">
        <f>SUM(M2:M6)</f>
        <v>0</v>
      </c>
    </row>
  </sheetData>
  <sheetProtection/>
  <printOptions/>
  <pageMargins left="0.2362204724409449" right="0.2362204724409449" top="0.7480314960629921" bottom="0.7480314960629921" header="0.31496062992125984" footer="0.31496062992125984"/>
  <pageSetup fitToHeight="0" fitToWidth="0" horizontalDpi="600" verticalDpi="600" orientation="landscape" paperSize="9" scale="80" r:id="rId1"/>
  <headerFooter>
    <oddHeader>&amp;C&amp;"Times New Roman,обычный"&amp;14Индикаторы соблюдения бюджетного законодательства при осуществлении бюджетного процесса в муниципальных образованиях Нижневартовского района
&amp;RТаблица 4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0"/>
  <dimension ref="A1:P44"/>
  <sheetViews>
    <sheetView zoomScale="90" zoomScaleNormal="90" zoomScalePageLayoutView="0" workbookViewId="0" topLeftCell="A1">
      <pane xSplit="2" ySplit="4" topLeftCell="C26" activePane="bottomRight" state="frozen"/>
      <selection pane="topLeft" activeCell="A1" sqref="A1"/>
      <selection pane="topRight" activeCell="C1" sqref="C1"/>
      <selection pane="bottomLeft" activeCell="A5" sqref="A5"/>
      <selection pane="bottomRight" activeCell="N9" sqref="N9"/>
    </sheetView>
  </sheetViews>
  <sheetFormatPr defaultColWidth="9.140625" defaultRowHeight="15"/>
  <cols>
    <col min="1" max="1" width="6.00390625" style="39" customWidth="1"/>
    <col min="2" max="2" width="47.28125" style="40" customWidth="1"/>
    <col min="3" max="3" width="16.57421875" style="76" customWidth="1"/>
    <col min="4" max="4" width="9.00390625" style="76" customWidth="1"/>
    <col min="5" max="5" width="14.28125" style="77" customWidth="1"/>
    <col min="6" max="6" width="19.28125" style="8" hidden="1" customWidth="1"/>
    <col min="7" max="7" width="17.8515625" style="8" hidden="1" customWidth="1"/>
    <col min="8" max="8" width="19.28125" style="8" hidden="1" customWidth="1"/>
    <col min="9" max="10" width="16.421875" style="40" customWidth="1"/>
    <col min="11" max="11" width="11.7109375" style="40" customWidth="1"/>
    <col min="12" max="12" width="10.8515625" style="40" customWidth="1"/>
    <col min="13" max="13" width="9.00390625" style="40" bestFit="1" customWidth="1"/>
    <col min="14" max="14" width="9.7109375" style="40" customWidth="1"/>
    <col min="15" max="15" width="10.00390625" style="40" bestFit="1" customWidth="1"/>
    <col min="16" max="16" width="11.8515625" style="40" customWidth="1"/>
    <col min="17" max="16384" width="9.140625" style="40" customWidth="1"/>
  </cols>
  <sheetData>
    <row r="1" spans="14:15" ht="18.75">
      <c r="N1" s="162" t="s">
        <v>116</v>
      </c>
      <c r="O1" s="162"/>
    </row>
    <row r="2" spans="2:15" ht="36" customHeight="1">
      <c r="B2" s="161" t="s">
        <v>114</v>
      </c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</row>
    <row r="4" spans="1:16" ht="168.75" customHeight="1">
      <c r="A4" s="14" t="s">
        <v>0</v>
      </c>
      <c r="B4" s="14" t="s">
        <v>4</v>
      </c>
      <c r="C4" s="1" t="s">
        <v>53</v>
      </c>
      <c r="D4" s="14" t="s">
        <v>60</v>
      </c>
      <c r="E4" s="68" t="s">
        <v>54</v>
      </c>
      <c r="F4" s="15"/>
      <c r="G4" s="15"/>
      <c r="H4" s="15"/>
      <c r="I4" s="15" t="s">
        <v>111</v>
      </c>
      <c r="J4" s="15" t="s">
        <v>104</v>
      </c>
      <c r="K4" s="15" t="s">
        <v>105</v>
      </c>
      <c r="L4" s="15" t="s">
        <v>106</v>
      </c>
      <c r="M4" s="15" t="s">
        <v>107</v>
      </c>
      <c r="N4" s="7" t="s">
        <v>108</v>
      </c>
      <c r="O4" s="7" t="s">
        <v>109</v>
      </c>
      <c r="P4" s="15" t="s">
        <v>119</v>
      </c>
    </row>
    <row r="5" spans="1:16" ht="18.75">
      <c r="A5" s="14"/>
      <c r="B5" s="14" t="s">
        <v>23</v>
      </c>
      <c r="C5" s="14"/>
      <c r="D5" s="14"/>
      <c r="E5" s="69"/>
      <c r="F5" s="15"/>
      <c r="G5" s="15"/>
      <c r="H5" s="15"/>
      <c r="I5" s="99">
        <v>47.97522097812308</v>
      </c>
      <c r="J5" s="99">
        <v>44.77060825424661</v>
      </c>
      <c r="K5" s="99">
        <v>34.3168737403461</v>
      </c>
      <c r="L5" s="99">
        <v>30.094459624313632</v>
      </c>
      <c r="M5" s="99">
        <v>46.64774915083572</v>
      </c>
      <c r="N5" s="99">
        <v>37.100194495653156</v>
      </c>
      <c r="O5" s="99">
        <v>48.465948881892956</v>
      </c>
      <c r="P5" s="99">
        <v>47.52740275242426</v>
      </c>
    </row>
    <row r="6" spans="1:16" s="44" customFormat="1" ht="18.75">
      <c r="A6" s="41"/>
      <c r="B6" s="42" t="s">
        <v>8</v>
      </c>
      <c r="C6" s="70"/>
      <c r="D6" s="70">
        <v>2.5</v>
      </c>
      <c r="E6" s="71"/>
      <c r="F6" s="27"/>
      <c r="G6" s="27"/>
      <c r="H6" s="27"/>
      <c r="I6" s="100">
        <v>9.81035697891953</v>
      </c>
      <c r="J6" s="100">
        <v>8.892924807189448</v>
      </c>
      <c r="K6" s="100">
        <v>8.431335002329075</v>
      </c>
      <c r="L6" s="100">
        <v>6.805639814707052</v>
      </c>
      <c r="M6" s="100">
        <v>10</v>
      </c>
      <c r="N6" s="100">
        <v>5</v>
      </c>
      <c r="O6" s="100">
        <v>9.877288003148305</v>
      </c>
      <c r="P6" s="100">
        <v>9.724671833975798</v>
      </c>
    </row>
    <row r="7" spans="1:16" s="8" customFormat="1" ht="39.75" customHeight="1">
      <c r="A7" s="45" t="str">
        <f>Индикаторы!A7</f>
        <v>1.1</v>
      </c>
      <c r="B7" s="78" t="str">
        <f>Индикаторы!B7</f>
        <v>Утверждение бюджета на очередной финансовый год и плановый период</v>
      </c>
      <c r="C7" s="25">
        <v>1</v>
      </c>
      <c r="D7" s="25">
        <v>2</v>
      </c>
      <c r="E7" s="72">
        <v>1</v>
      </c>
      <c r="F7" s="25"/>
      <c r="G7" s="25"/>
      <c r="H7" s="25"/>
      <c r="I7" s="49">
        <v>1</v>
      </c>
      <c r="J7" s="49">
        <v>1</v>
      </c>
      <c r="K7" s="49">
        <v>1</v>
      </c>
      <c r="L7" s="49">
        <v>1</v>
      </c>
      <c r="M7" s="49">
        <v>1</v>
      </c>
      <c r="N7" s="49">
        <v>1</v>
      </c>
      <c r="O7" s="49">
        <v>1</v>
      </c>
      <c r="P7" s="49">
        <v>1</v>
      </c>
    </row>
    <row r="8" spans="1:16" s="8" customFormat="1" ht="39.75" customHeight="1">
      <c r="A8" s="45" t="str">
        <f>Индикаторы!A8</f>
        <v>1.2</v>
      </c>
      <c r="B8" s="78" t="str">
        <f>Индикаторы!B8</f>
        <v>Своевременность принятия решения о бюджете</v>
      </c>
      <c r="C8" s="25">
        <v>1</v>
      </c>
      <c r="D8" s="25">
        <v>1.5</v>
      </c>
      <c r="E8" s="72">
        <v>1</v>
      </c>
      <c r="F8" s="25"/>
      <c r="G8" s="25"/>
      <c r="H8" s="25"/>
      <c r="I8" s="49">
        <v>1</v>
      </c>
      <c r="J8" s="49">
        <v>1</v>
      </c>
      <c r="K8" s="49">
        <v>1</v>
      </c>
      <c r="L8" s="49">
        <v>1</v>
      </c>
      <c r="M8" s="49">
        <v>1</v>
      </c>
      <c r="N8" s="49">
        <v>1</v>
      </c>
      <c r="O8" s="49">
        <v>1</v>
      </c>
      <c r="P8" s="49">
        <v>1</v>
      </c>
    </row>
    <row r="9" spans="1:16" s="8" customFormat="1" ht="56.25">
      <c r="A9" s="45" t="str">
        <f>Индикаторы!A9</f>
        <v>1.3</v>
      </c>
      <c r="B9" s="28" t="str">
        <f>Индикаторы!B9</f>
        <v>Исполнение бюджета поселения по доходам без учета безвозмездных поступлений </v>
      </c>
      <c r="C9" s="25">
        <v>0</v>
      </c>
      <c r="D9" s="25">
        <v>2</v>
      </c>
      <c r="E9" s="72">
        <v>1</v>
      </c>
      <c r="F9" s="25"/>
      <c r="G9" s="25"/>
      <c r="H9" s="25"/>
      <c r="I9" s="49">
        <v>0.9051784894597653</v>
      </c>
      <c r="J9" s="49">
        <v>0.45028023182435345</v>
      </c>
      <c r="K9" s="49">
        <v>0.7156728000749117</v>
      </c>
      <c r="L9" s="49">
        <v>0.9019861467410191</v>
      </c>
      <c r="M9" s="49">
        <v>1</v>
      </c>
      <c r="N9" s="49">
        <v>0</v>
      </c>
      <c r="O9" s="49">
        <v>0.9386440015741523</v>
      </c>
      <c r="P9" s="49">
        <v>0.8623359169878988</v>
      </c>
    </row>
    <row r="10" spans="1:16" s="8" customFormat="1" ht="176.25" customHeight="1">
      <c r="A10" s="45" t="str">
        <f>Индикаторы!A10</f>
        <v>1.4</v>
      </c>
      <c r="B10" s="78" t="str">
        <f>Индикаторы!B10</f>
        <v>Наличие муниципального правового акта  о проведении ежегодной оценки эффективности предоставленных (планируемых к предоставлению) налоговых льгот и ставок налогов, установленных (планируемых к установлению) представительным органом местного самоуправления поселения</v>
      </c>
      <c r="C10" s="25">
        <v>1</v>
      </c>
      <c r="D10" s="25">
        <v>1</v>
      </c>
      <c r="E10" s="72">
        <v>1</v>
      </c>
      <c r="F10" s="25"/>
      <c r="G10" s="25"/>
      <c r="H10" s="25"/>
      <c r="I10" s="49">
        <v>1</v>
      </c>
      <c r="J10" s="49">
        <v>1</v>
      </c>
      <c r="K10" s="49">
        <v>0</v>
      </c>
      <c r="L10" s="49">
        <v>0</v>
      </c>
      <c r="M10" s="49">
        <v>1</v>
      </c>
      <c r="N10" s="49">
        <v>0</v>
      </c>
      <c r="O10" s="49">
        <v>1</v>
      </c>
      <c r="P10" s="49">
        <v>1</v>
      </c>
    </row>
    <row r="11" spans="1:16" s="8" customFormat="1" ht="168.75">
      <c r="A11" s="45" t="str">
        <f>Индикаторы!A11</f>
        <v>1.5</v>
      </c>
      <c r="B11" s="78" t="str">
        <f>Индикаторы!B11</f>
        <v>Доля расходов бюджета поселения, формируемых в рамках муниципальных и ведомственных целевых программ в общем объеме расходов бюджета (за исключением расходов, осуществляемых за счет субвенций  и субсидий , предоставляемых в рамках целевых программ автономного округа)</v>
      </c>
      <c r="C11" s="25">
        <v>1</v>
      </c>
      <c r="D11" s="25">
        <v>2</v>
      </c>
      <c r="E11" s="72">
        <v>1</v>
      </c>
      <c r="F11" s="47"/>
      <c r="G11" s="25"/>
      <c r="H11" s="25"/>
      <c r="I11" s="49">
        <v>1</v>
      </c>
      <c r="J11" s="49">
        <v>0.9961821717703707</v>
      </c>
      <c r="K11" s="49">
        <v>0.9999947010896261</v>
      </c>
      <c r="L11" s="49">
        <v>0.000833760612507061</v>
      </c>
      <c r="M11" s="49">
        <v>1</v>
      </c>
      <c r="N11" s="49">
        <v>0</v>
      </c>
      <c r="O11" s="49">
        <v>1</v>
      </c>
      <c r="P11" s="49">
        <v>1</v>
      </c>
    </row>
    <row r="12" spans="1:16" s="8" customFormat="1" ht="97.5" customHeight="1">
      <c r="A12" s="45" t="str">
        <f>Индикаторы!A12</f>
        <v>1.6</v>
      </c>
      <c r="B12" s="78" t="str">
        <f>Индикаторы!B12</f>
        <v>Объем планируемых к привлечению бюд-жетных кредитов от других бюджетов бюд-жетной системы, предусмотренных в каче-стве источника финансирования дефицита бюджета поселения</v>
      </c>
      <c r="C12" s="25">
        <v>1</v>
      </c>
      <c r="D12" s="25">
        <v>1.5</v>
      </c>
      <c r="E12" s="72">
        <v>1</v>
      </c>
      <c r="F12" s="47"/>
      <c r="G12" s="47"/>
      <c r="H12" s="47"/>
      <c r="I12" s="49">
        <v>1</v>
      </c>
      <c r="J12" s="49">
        <v>1</v>
      </c>
      <c r="K12" s="49">
        <v>1</v>
      </c>
      <c r="L12" s="49">
        <v>1</v>
      </c>
      <c r="M12" s="49">
        <v>1</v>
      </c>
      <c r="N12" s="49">
        <v>1</v>
      </c>
      <c r="O12" s="49">
        <v>1</v>
      </c>
      <c r="P12" s="49">
        <v>1</v>
      </c>
    </row>
    <row r="13" spans="1:16" s="58" customFormat="1" ht="18.75">
      <c r="A13" s="52"/>
      <c r="B13" s="79" t="s">
        <v>10</v>
      </c>
      <c r="C13" s="54"/>
      <c r="D13" s="73">
        <v>2.5</v>
      </c>
      <c r="E13" s="74"/>
      <c r="F13" s="55"/>
      <c r="G13" s="56"/>
      <c r="H13" s="56"/>
      <c r="I13" s="100">
        <v>3.8797314123297024</v>
      </c>
      <c r="J13" s="100">
        <v>3.315318494509196</v>
      </c>
      <c r="K13" s="100">
        <v>2.095414493809364</v>
      </c>
      <c r="L13" s="100">
        <v>1.8321440350184002</v>
      </c>
      <c r="M13" s="100">
        <v>2.95909966033429</v>
      </c>
      <c r="N13" s="100">
        <v>3.7400777982612636</v>
      </c>
      <c r="O13" s="100">
        <v>3.4090915496088767</v>
      </c>
      <c r="P13" s="100">
        <v>3.1862892669939047</v>
      </c>
    </row>
    <row r="14" spans="1:16" s="8" customFormat="1" ht="60" customHeight="1">
      <c r="A14" s="45" t="str">
        <f>Индикаторы!A14</f>
        <v>2.1</v>
      </c>
      <c r="B14" s="78" t="str">
        <f>Индикаторы!B14</f>
        <v>Количество изменений, внесенных в решение о бюджете поселения</v>
      </c>
      <c r="C14" s="25">
        <v>0</v>
      </c>
      <c r="D14" s="25">
        <v>0.75</v>
      </c>
      <c r="E14" s="72">
        <v>1</v>
      </c>
      <c r="F14" s="47"/>
      <c r="G14" s="47"/>
      <c r="H14" s="47"/>
      <c r="I14" s="49">
        <v>0.3333333333333333</v>
      </c>
      <c r="J14" s="49">
        <v>0.3333333333333333</v>
      </c>
      <c r="K14" s="49">
        <v>0.6666666666666666</v>
      </c>
      <c r="L14" s="49">
        <v>0.6666666666666666</v>
      </c>
      <c r="M14" s="49">
        <v>0.3333333333333333</v>
      </c>
      <c r="N14" s="49">
        <v>0</v>
      </c>
      <c r="O14" s="49">
        <v>1</v>
      </c>
      <c r="P14" s="49">
        <v>0.3333333333333333</v>
      </c>
    </row>
    <row r="15" spans="1:16" s="8" customFormat="1" ht="136.5" customHeight="1">
      <c r="A15" s="45" t="str">
        <f>Индикаторы!A15</f>
        <v>2.2</v>
      </c>
      <c r="B15" s="78" t="str">
        <f>Индикаторы!B15</f>
        <v>Темп роста поступлений налоговых доходов бюджета поселения (без учета налоговых доходов по дополнительным нормативам отчислений) к соответствующему периоду прошлого года</v>
      </c>
      <c r="C15" s="25">
        <v>1</v>
      </c>
      <c r="D15" s="130">
        <v>1.75</v>
      </c>
      <c r="E15" s="72">
        <v>1</v>
      </c>
      <c r="F15" s="25"/>
      <c r="G15" s="25"/>
      <c r="H15" s="25"/>
      <c r="I15" s="49">
        <v>1</v>
      </c>
      <c r="J15" s="49">
        <v>0.443413587642262</v>
      </c>
      <c r="K15" s="49">
        <v>0.4105817133614365</v>
      </c>
      <c r="L15" s="49">
        <v>0.1827565285251504</v>
      </c>
      <c r="M15" s="49">
        <v>0.14969158162259621</v>
      </c>
      <c r="N15" s="49">
        <v>0.5862174539320154</v>
      </c>
      <c r="O15" s="49">
        <v>0.4889267110962938</v>
      </c>
      <c r="P15" s="49">
        <v>0</v>
      </c>
    </row>
    <row r="16" spans="1:16" s="8" customFormat="1" ht="82.5" customHeight="1">
      <c r="A16" s="45" t="str">
        <f>Индикаторы!A16</f>
        <v>2.3</v>
      </c>
      <c r="B16" s="78" t="str">
        <f>Индикаторы!B16</f>
        <v>Темп роста поступлений неналоговых доходов бюджета поселения к соответствующему периоду прошлого года</v>
      </c>
      <c r="C16" s="25">
        <v>1</v>
      </c>
      <c r="D16" s="130">
        <v>1.75</v>
      </c>
      <c r="E16" s="72">
        <v>1</v>
      </c>
      <c r="F16" s="25"/>
      <c r="G16" s="25"/>
      <c r="H16" s="25"/>
      <c r="I16" s="49">
        <v>0.3697329680886624</v>
      </c>
      <c r="J16" s="49">
        <v>0.3661226224336088</v>
      </c>
      <c r="K16" s="49">
        <v>0.05132102439624688</v>
      </c>
      <c r="L16" s="49">
        <v>0.33847034405144627</v>
      </c>
      <c r="M16" s="49">
        <v>0.2699527140985582</v>
      </c>
      <c r="N16" s="49">
        <v>0.9754113792406589</v>
      </c>
      <c r="O16" s="49">
        <v>0</v>
      </c>
      <c r="P16" s="49">
        <v>1</v>
      </c>
    </row>
    <row r="17" spans="1:16" s="8" customFormat="1" ht="78" customHeight="1">
      <c r="A17" s="45" t="str">
        <f>Индикаторы!A17</f>
        <v>2.4</v>
      </c>
      <c r="B17" s="78" t="str">
        <f>Индикаторы!B17</f>
        <v>Случаи отвлечения остатков целевых средств бюджета района муниципальными образованиями в отчетном финансовом году</v>
      </c>
      <c r="C17" s="25">
        <v>0</v>
      </c>
      <c r="D17" s="25">
        <v>0.75</v>
      </c>
      <c r="E17" s="72">
        <v>1</v>
      </c>
      <c r="F17" s="25"/>
      <c r="G17" s="25"/>
      <c r="H17" s="25"/>
      <c r="I17" s="49">
        <v>0</v>
      </c>
      <c r="J17" s="49">
        <v>0</v>
      </c>
      <c r="K17" s="49">
        <v>0</v>
      </c>
      <c r="L17" s="49">
        <v>0</v>
      </c>
      <c r="M17" s="49">
        <v>0</v>
      </c>
      <c r="N17" s="49">
        <v>0</v>
      </c>
      <c r="O17" s="49">
        <v>0</v>
      </c>
      <c r="P17" s="49">
        <v>0</v>
      </c>
    </row>
    <row r="18" spans="1:16" s="8" customFormat="1" ht="181.5" customHeight="1">
      <c r="A18" s="45" t="str">
        <f>Индикаторы!A18</f>
        <v>2.5</v>
      </c>
      <c r="B18" s="78" t="str">
        <f>Индикаторы!B18</f>
        <v>Отношение объема расходов бюджета поселения в IV квартале к среднему объему расходов за I – III кварталы (без учета расходов, осуществляемых за счет субсидий, субвенций и иных межбюджетных трансфертов,  имеющих целевое назначение из бюджета автономного округа)</v>
      </c>
      <c r="C18" s="25">
        <v>0</v>
      </c>
      <c r="D18" s="25">
        <v>1</v>
      </c>
      <c r="E18" s="72">
        <v>1</v>
      </c>
      <c r="F18" s="25"/>
      <c r="G18" s="25"/>
      <c r="H18" s="25"/>
      <c r="I18" s="49">
        <v>0.7326987181745431</v>
      </c>
      <c r="J18" s="49">
        <v>0.7928795227496067</v>
      </c>
      <c r="K18" s="49">
        <v>0</v>
      </c>
      <c r="L18" s="49">
        <v>0.4199970080093559</v>
      </c>
      <c r="M18" s="49">
        <v>1</v>
      </c>
      <c r="N18" s="49">
        <v>0.38996239224838564</v>
      </c>
      <c r="O18" s="49">
        <v>0.8034698051903626</v>
      </c>
      <c r="P18" s="49">
        <v>0.35372387250267934</v>
      </c>
    </row>
    <row r="19" spans="1:16" s="8" customFormat="1" ht="159" customHeight="1">
      <c r="A19" s="45" t="str">
        <f>Индикаторы!A19</f>
        <v>2.6</v>
      </c>
      <c r="B19" s="78" t="str">
        <f>Индикаторы!B19</f>
        <v>Доля расходов бюджета поселения на компенсацию предприятиям жилищно-коммунальной сферы разницы между экономически обоснованными тарифами и тарифами, установленными для населения, и на покрытие убытков предприятий жилищно-коммунального хозяйства, в общем объеме расходов бюджета поселения</v>
      </c>
      <c r="C19" s="25">
        <v>0</v>
      </c>
      <c r="D19" s="25">
        <v>1</v>
      </c>
      <c r="E19" s="72">
        <v>1</v>
      </c>
      <c r="F19" s="25"/>
      <c r="G19" s="25"/>
      <c r="H19" s="25"/>
      <c r="I19" s="49">
        <v>0</v>
      </c>
      <c r="J19" s="49">
        <v>0.855750604126815</v>
      </c>
      <c r="K19" s="49">
        <v>0.7870847027334182</v>
      </c>
      <c r="L19" s="49">
        <v>0</v>
      </c>
      <c r="M19" s="49">
        <v>0.4747221428222698</v>
      </c>
      <c r="N19" s="49">
        <v>0.6172649479606978</v>
      </c>
      <c r="O19" s="49">
        <v>1</v>
      </c>
      <c r="P19" s="49">
        <v>0.8325653944912252</v>
      </c>
    </row>
    <row r="20" spans="1:16" s="8" customFormat="1" ht="80.25" customHeight="1">
      <c r="A20" s="45" t="str">
        <f>Индикаторы!A20</f>
        <v>2.7</v>
      </c>
      <c r="B20" s="78" t="str">
        <f>Индикаторы!B20</f>
        <v>Отсутствие просроченной кредиторской за-долженности бюджета поселения в отчетном финансовом году на отчетные даты</v>
      </c>
      <c r="C20" s="25">
        <v>0</v>
      </c>
      <c r="D20" s="25">
        <v>1</v>
      </c>
      <c r="E20" s="72">
        <v>1</v>
      </c>
      <c r="F20" s="25"/>
      <c r="G20" s="25"/>
      <c r="H20" s="25"/>
      <c r="I20" s="49">
        <v>0</v>
      </c>
      <c r="J20" s="49">
        <v>0</v>
      </c>
      <c r="K20" s="49">
        <v>0</v>
      </c>
      <c r="L20" s="49">
        <v>0</v>
      </c>
      <c r="M20" s="49">
        <v>0</v>
      </c>
      <c r="N20" s="49">
        <v>0</v>
      </c>
      <c r="O20" s="49">
        <v>0</v>
      </c>
      <c r="P20" s="49">
        <v>0</v>
      </c>
    </row>
    <row r="21" spans="1:16" s="8" customFormat="1" ht="79.5" customHeight="1">
      <c r="A21" s="45" t="str">
        <f>Индикаторы!A21</f>
        <v>2.8</v>
      </c>
      <c r="B21" s="78" t="str">
        <f>Индикаторы!B21</f>
        <v>Отсутствие просроченной кредиторской за-долженности бюджета поселения по выплате заработной платы за счет средств местного бюджета</v>
      </c>
      <c r="C21" s="25">
        <v>0</v>
      </c>
      <c r="D21" s="25">
        <v>1</v>
      </c>
      <c r="E21" s="72">
        <v>1</v>
      </c>
      <c r="F21" s="25"/>
      <c r="G21" s="25"/>
      <c r="H21" s="25"/>
      <c r="I21" s="49">
        <v>0</v>
      </c>
      <c r="J21" s="49">
        <v>0</v>
      </c>
      <c r="K21" s="49">
        <v>0</v>
      </c>
      <c r="L21" s="49">
        <v>0</v>
      </c>
      <c r="M21" s="49">
        <v>0</v>
      </c>
      <c r="N21" s="49">
        <v>0</v>
      </c>
      <c r="O21" s="49">
        <v>0</v>
      </c>
      <c r="P21" s="49">
        <v>0</v>
      </c>
    </row>
    <row r="22" spans="1:16" s="8" customFormat="1" ht="153.75" customHeight="1">
      <c r="A22" s="45" t="str">
        <f>Индикаторы!A22</f>
        <v>2.9</v>
      </c>
      <c r="B22" s="78" t="str">
        <f>Индикаторы!B22</f>
        <v>Наличие результатов оценки качества финансового менеджмента главных распорядителей (распорядителей) средств бюджета поселения и формирование их ежегодного рейтинга на основе методики, утвержденной  муниципальным правовым актом </v>
      </c>
      <c r="C22" s="25">
        <v>1</v>
      </c>
      <c r="D22" s="25">
        <v>0.5</v>
      </c>
      <c r="E22" s="72">
        <v>1</v>
      </c>
      <c r="F22" s="25"/>
      <c r="G22" s="25"/>
      <c r="H22" s="25"/>
      <c r="I22" s="49">
        <v>1</v>
      </c>
      <c r="J22" s="49">
        <v>0</v>
      </c>
      <c r="K22" s="49">
        <v>0</v>
      </c>
      <c r="L22" s="49">
        <v>0</v>
      </c>
      <c r="M22" s="49">
        <v>1</v>
      </c>
      <c r="N22" s="49">
        <v>0</v>
      </c>
      <c r="O22" s="49">
        <v>0</v>
      </c>
      <c r="P22" s="49">
        <v>0</v>
      </c>
    </row>
    <row r="23" spans="1:16" s="8" customFormat="1" ht="141.75" customHeight="1">
      <c r="A23" s="45" t="str">
        <f>Индикаторы!A23</f>
        <v>2.10</v>
      </c>
      <c r="B23" s="78" t="str">
        <f>Индикаторы!B23</f>
        <v>Наличие результатов контроля за исполнением муниципальных заданий на предоставление муниципальных услуг юридическим и физическим лицам в соответствии с порядком, утвержденным муниципальным правовым актом  </v>
      </c>
      <c r="C23" s="25">
        <v>1</v>
      </c>
      <c r="D23" s="25">
        <v>0.5</v>
      </c>
      <c r="E23" s="72">
        <v>1</v>
      </c>
      <c r="F23" s="25"/>
      <c r="G23" s="25"/>
      <c r="H23" s="25"/>
      <c r="I23" s="49">
        <v>0</v>
      </c>
      <c r="J23" s="49">
        <v>0</v>
      </c>
      <c r="K23" s="49">
        <v>0</v>
      </c>
      <c r="L23" s="49">
        <v>0</v>
      </c>
      <c r="M23" s="49">
        <v>0</v>
      </c>
      <c r="N23" s="49">
        <v>0</v>
      </c>
      <c r="O23" s="49">
        <v>0</v>
      </c>
      <c r="P23" s="49">
        <v>0</v>
      </c>
    </row>
    <row r="24" spans="1:16" s="8" customFormat="1" ht="18.75">
      <c r="A24" s="45"/>
      <c r="B24" s="80"/>
      <c r="C24" s="25"/>
      <c r="D24" s="25"/>
      <c r="E24" s="72"/>
      <c r="F24" s="75"/>
      <c r="G24" s="25"/>
      <c r="H24" s="25"/>
      <c r="I24" s="49"/>
      <c r="J24" s="49"/>
      <c r="K24" s="49"/>
      <c r="L24" s="49"/>
      <c r="M24" s="49"/>
      <c r="N24" s="49"/>
      <c r="O24" s="49"/>
      <c r="P24" s="49"/>
    </row>
    <row r="25" spans="1:16" s="58" customFormat="1" ht="18.75">
      <c r="A25" s="52"/>
      <c r="B25" s="79" t="s">
        <v>11</v>
      </c>
      <c r="C25" s="54"/>
      <c r="D25" s="73">
        <v>2</v>
      </c>
      <c r="E25" s="74"/>
      <c r="F25" s="55"/>
      <c r="G25" s="56"/>
      <c r="H25" s="56"/>
      <c r="I25" s="100">
        <v>3.5</v>
      </c>
      <c r="J25" s="100">
        <v>3.5</v>
      </c>
      <c r="K25" s="100">
        <v>3.5</v>
      </c>
      <c r="L25" s="100">
        <v>3.5</v>
      </c>
      <c r="M25" s="100">
        <v>3.5</v>
      </c>
      <c r="N25" s="100">
        <v>3.5</v>
      </c>
      <c r="O25" s="100">
        <v>3.5</v>
      </c>
      <c r="P25" s="100">
        <v>3.5</v>
      </c>
    </row>
    <row r="26" spans="1:16" s="8" customFormat="1" ht="57.75" customHeight="1">
      <c r="A26" s="25" t="str">
        <f>Индикаторы!A26</f>
        <v>3.1</v>
      </c>
      <c r="B26" s="78" t="str">
        <f>Индикаторы!B26</f>
        <v>Отсутствие просроченной задолженности по долговым обязательствам</v>
      </c>
      <c r="C26" s="25">
        <v>0</v>
      </c>
      <c r="D26" s="25">
        <v>3.5</v>
      </c>
      <c r="E26" s="72">
        <v>1</v>
      </c>
      <c r="F26" s="25"/>
      <c r="G26" s="25"/>
      <c r="H26" s="25"/>
      <c r="I26" s="49">
        <v>1</v>
      </c>
      <c r="J26" s="49">
        <v>1</v>
      </c>
      <c r="K26" s="49">
        <v>1</v>
      </c>
      <c r="L26" s="49">
        <v>1</v>
      </c>
      <c r="M26" s="49">
        <v>1</v>
      </c>
      <c r="N26" s="49">
        <v>1</v>
      </c>
      <c r="O26" s="49">
        <v>1</v>
      </c>
      <c r="P26" s="49">
        <v>1</v>
      </c>
    </row>
    <row r="27" spans="1:16" s="8" customFormat="1" ht="61.5" customHeight="1">
      <c r="A27" s="25" t="str">
        <f>Индикаторы!A27</f>
        <v>3.2</v>
      </c>
      <c r="B27" s="78" t="str">
        <f>Индикаторы!B27</f>
        <v>Отсутствие выплат поселением по предос-тавленным муниципальным гарантиям в отчетном финансовом году</v>
      </c>
      <c r="C27" s="25">
        <v>0</v>
      </c>
      <c r="D27" s="25">
        <v>3</v>
      </c>
      <c r="E27" s="72">
        <v>1</v>
      </c>
      <c r="F27" s="25"/>
      <c r="G27" s="25"/>
      <c r="H27" s="25"/>
      <c r="I27" s="49">
        <v>0</v>
      </c>
      <c r="J27" s="49">
        <v>0</v>
      </c>
      <c r="K27" s="49">
        <v>0</v>
      </c>
      <c r="L27" s="49">
        <v>0</v>
      </c>
      <c r="M27" s="49">
        <v>0</v>
      </c>
      <c r="N27" s="49">
        <v>0</v>
      </c>
      <c r="O27" s="49">
        <v>0</v>
      </c>
      <c r="P27" s="49">
        <v>0</v>
      </c>
    </row>
    <row r="28" spans="1:16" s="8" customFormat="1" ht="40.5" customHeight="1">
      <c r="A28" s="25" t="str">
        <f>Индикаторы!A28</f>
        <v>3.3</v>
      </c>
      <c r="B28" s="78" t="str">
        <f>Индикаторы!B28</f>
        <v>Уровень долговой нагрузки на местный бюджет</v>
      </c>
      <c r="C28" s="25">
        <v>0</v>
      </c>
      <c r="D28" s="25">
        <v>3.5</v>
      </c>
      <c r="E28" s="72">
        <v>1</v>
      </c>
      <c r="F28" s="25"/>
      <c r="G28" s="25"/>
      <c r="H28" s="25"/>
      <c r="I28" s="49">
        <v>0</v>
      </c>
      <c r="J28" s="49">
        <v>0</v>
      </c>
      <c r="K28" s="49">
        <v>0</v>
      </c>
      <c r="L28" s="49">
        <v>0</v>
      </c>
      <c r="M28" s="49">
        <v>0</v>
      </c>
      <c r="N28" s="49">
        <v>0</v>
      </c>
      <c r="O28" s="49">
        <v>0</v>
      </c>
      <c r="P28" s="49">
        <v>0</v>
      </c>
    </row>
    <row r="29" spans="1:16" s="58" customFormat="1" ht="37.5">
      <c r="A29" s="52"/>
      <c r="B29" s="79" t="s">
        <v>12</v>
      </c>
      <c r="C29" s="54"/>
      <c r="D29" s="73">
        <v>2</v>
      </c>
      <c r="E29" s="74"/>
      <c r="F29" s="55"/>
      <c r="G29" s="56"/>
      <c r="H29" s="56"/>
      <c r="I29" s="100">
        <v>0.75</v>
      </c>
      <c r="J29" s="100">
        <v>1</v>
      </c>
      <c r="K29" s="100">
        <v>0</v>
      </c>
      <c r="L29" s="100">
        <v>0.75</v>
      </c>
      <c r="M29" s="100">
        <v>1</v>
      </c>
      <c r="N29" s="100">
        <v>1.5</v>
      </c>
      <c r="O29" s="100">
        <v>1.5</v>
      </c>
      <c r="P29" s="100">
        <v>1.5</v>
      </c>
    </row>
    <row r="30" spans="1:16" s="8" customFormat="1" ht="102.75" customHeight="1">
      <c r="A30" s="25" t="str">
        <f>Индикаторы!A30</f>
        <v>4.1</v>
      </c>
      <c r="B30" s="78" t="str">
        <f>Индикаторы!B30</f>
        <v>Доля руководителей муниципальных учреждений поселения для которых оплата труда определяется с учетом результатов их профессиональной деятельности</v>
      </c>
      <c r="C30" s="25">
        <v>1</v>
      </c>
      <c r="D30" s="25">
        <v>1.5</v>
      </c>
      <c r="E30" s="72">
        <v>1</v>
      </c>
      <c r="F30" s="25"/>
      <c r="G30" s="25"/>
      <c r="H30" s="25"/>
      <c r="I30" s="49">
        <v>0.5</v>
      </c>
      <c r="J30" s="49">
        <v>0.6666666666666666</v>
      </c>
      <c r="K30" s="49">
        <v>0</v>
      </c>
      <c r="L30" s="49">
        <v>0.5</v>
      </c>
      <c r="M30" s="49">
        <v>0.6666666666666666</v>
      </c>
      <c r="N30" s="49">
        <v>1</v>
      </c>
      <c r="O30" s="49">
        <v>1</v>
      </c>
      <c r="P30" s="49">
        <v>1</v>
      </c>
    </row>
    <row r="31" spans="1:16" s="8" customFormat="1" ht="125.25" customHeight="1">
      <c r="A31" s="25" t="str">
        <f>Индикаторы!A31</f>
        <v>4.2</v>
      </c>
      <c r="B31" s="78" t="str">
        <f>Индикаторы!B31</f>
        <v>Осуществление мониторинга оказания му-ниципальных услуг (выполнения работ) и формирование планов по решению выяв-ленных проблем в соответствии с норматив-ным правовым актом в сфере культуры</v>
      </c>
      <c r="C31" s="25">
        <v>1</v>
      </c>
      <c r="D31" s="25">
        <v>1.5</v>
      </c>
      <c r="E31" s="72">
        <v>1</v>
      </c>
      <c r="F31" s="25"/>
      <c r="G31" s="25"/>
      <c r="H31" s="25"/>
      <c r="I31" s="49">
        <v>0</v>
      </c>
      <c r="J31" s="49">
        <v>0</v>
      </c>
      <c r="K31" s="49">
        <v>0</v>
      </c>
      <c r="L31" s="49">
        <v>0</v>
      </c>
      <c r="M31" s="49">
        <v>0</v>
      </c>
      <c r="N31" s="49">
        <v>0</v>
      </c>
      <c r="O31" s="49">
        <v>0</v>
      </c>
      <c r="P31" s="49">
        <v>0</v>
      </c>
    </row>
    <row r="32" spans="1:16" s="8" customFormat="1" ht="103.5" customHeight="1">
      <c r="A32" s="25" t="str">
        <f>Индикаторы!A32</f>
        <v>4.3</v>
      </c>
      <c r="B32" s="78" t="str">
        <f>Индикаторы!B32</f>
        <v>Наличие муниципального правового акта, устанавливающего стандарты (требования к качеству) предоставления муниципальных услуг юридическим и физическим лицам по перечню муниципальных услуг в отраслях социальной сферы</v>
      </c>
      <c r="C32" s="25">
        <v>1</v>
      </c>
      <c r="D32" s="25">
        <v>0.75</v>
      </c>
      <c r="E32" s="72">
        <v>1</v>
      </c>
      <c r="F32" s="25"/>
      <c r="G32" s="25"/>
      <c r="H32" s="25"/>
      <c r="I32" s="49">
        <v>0</v>
      </c>
      <c r="J32" s="49">
        <v>0</v>
      </c>
      <c r="K32" s="49">
        <v>0</v>
      </c>
      <c r="L32" s="49">
        <v>0</v>
      </c>
      <c r="M32" s="49">
        <v>0</v>
      </c>
      <c r="N32" s="49">
        <v>0</v>
      </c>
      <c r="O32" s="49">
        <v>0</v>
      </c>
      <c r="P32" s="49">
        <v>0</v>
      </c>
    </row>
    <row r="33" spans="1:16" s="8" customFormat="1" ht="98.25" customHeight="1">
      <c r="A33" s="25" t="str">
        <f>Индикаторы!A33</f>
        <v>4.4</v>
      </c>
      <c r="B33" s="113" t="str">
        <f>Индикаторы!B33</f>
        <v>Доля муниципальных учреждений, для ко-торых установлены количественно измери-мые финансовые санкции (штрафы, изъятия) за нарушение условий выполнения муници-пального задания</v>
      </c>
      <c r="C33" s="25">
        <v>1</v>
      </c>
      <c r="D33" s="25">
        <v>1.5</v>
      </c>
      <c r="E33" s="72">
        <v>1</v>
      </c>
      <c r="F33" s="25"/>
      <c r="G33" s="25"/>
      <c r="H33" s="25"/>
      <c r="I33" s="49">
        <v>0</v>
      </c>
      <c r="J33" s="49">
        <v>0</v>
      </c>
      <c r="K33" s="49">
        <v>0</v>
      </c>
      <c r="L33" s="49">
        <v>0</v>
      </c>
      <c r="M33" s="49">
        <v>0</v>
      </c>
      <c r="N33" s="49">
        <v>0</v>
      </c>
      <c r="O33" s="49">
        <v>0</v>
      </c>
      <c r="P33" s="49">
        <v>0</v>
      </c>
    </row>
    <row r="34" spans="1:16" s="8" customFormat="1" ht="157.5" customHeight="1">
      <c r="A34" s="25" t="str">
        <f>Индикаторы!A34</f>
        <v>4.5</v>
      </c>
      <c r="B34" s="78" t="str">
        <f>Индикаторы!B34</f>
        <v>Удельный вес расходов местного бюджета на оказание муниципальных услуг (работ), оказываемых (выполняемых) в соответствии с муниципальным заданием, в общем объеме расходов (за исключением расходов, осуществляемых за счет субвенций)</v>
      </c>
      <c r="C34" s="25">
        <v>1</v>
      </c>
      <c r="D34" s="25">
        <v>2</v>
      </c>
      <c r="E34" s="72">
        <v>1</v>
      </c>
      <c r="F34" s="25"/>
      <c r="G34" s="25"/>
      <c r="H34" s="25"/>
      <c r="I34" s="49">
        <v>0</v>
      </c>
      <c r="J34" s="49">
        <v>0</v>
      </c>
      <c r="K34" s="49">
        <v>0</v>
      </c>
      <c r="L34" s="49">
        <v>0</v>
      </c>
      <c r="M34" s="49">
        <v>0</v>
      </c>
      <c r="N34" s="49">
        <v>0</v>
      </c>
      <c r="O34" s="49">
        <v>0</v>
      </c>
      <c r="P34" s="49">
        <v>0</v>
      </c>
    </row>
    <row r="35" spans="1:16" s="8" customFormat="1" ht="82.5" customHeight="1">
      <c r="A35" s="25" t="str">
        <f>Индикаторы!A35</f>
        <v>4.6</v>
      </c>
      <c r="B35" s="78" t="str">
        <f>Индикаторы!B35</f>
        <v>Изучение мнения населения о качестве оказания муниципальных услуг в соответствии с установленным порядком</v>
      </c>
      <c r="C35" s="25">
        <v>1</v>
      </c>
      <c r="D35" s="25">
        <v>1.25</v>
      </c>
      <c r="E35" s="72">
        <v>1</v>
      </c>
      <c r="F35" s="25"/>
      <c r="G35" s="25"/>
      <c r="H35" s="25"/>
      <c r="I35" s="49">
        <v>0</v>
      </c>
      <c r="J35" s="49">
        <v>0</v>
      </c>
      <c r="K35" s="49">
        <v>0</v>
      </c>
      <c r="L35" s="49">
        <v>0</v>
      </c>
      <c r="M35" s="49">
        <v>0</v>
      </c>
      <c r="N35" s="49">
        <v>0</v>
      </c>
      <c r="O35" s="49">
        <v>0</v>
      </c>
      <c r="P35" s="49">
        <v>0</v>
      </c>
    </row>
    <row r="36" spans="1:16" s="8" customFormat="1" ht="56.25">
      <c r="A36" s="25" t="str">
        <f>Индикаторы!A36</f>
        <v>4.7</v>
      </c>
      <c r="B36" s="81" t="str">
        <f>Индикаторы!B36</f>
        <v>Доля бюджетных и автономных учреждений из общего количества муниципальных учреждений</v>
      </c>
      <c r="C36" s="25">
        <v>1</v>
      </c>
      <c r="D36" s="25">
        <v>1.5</v>
      </c>
      <c r="E36" s="72">
        <v>1</v>
      </c>
      <c r="F36" s="25"/>
      <c r="G36" s="25"/>
      <c r="H36" s="25"/>
      <c r="I36" s="49">
        <v>0</v>
      </c>
      <c r="J36" s="49">
        <v>0</v>
      </c>
      <c r="K36" s="49">
        <v>0</v>
      </c>
      <c r="L36" s="49">
        <v>0</v>
      </c>
      <c r="M36" s="49">
        <v>0</v>
      </c>
      <c r="N36" s="49">
        <v>0</v>
      </c>
      <c r="O36" s="49">
        <v>0</v>
      </c>
      <c r="P36" s="49">
        <v>0</v>
      </c>
    </row>
    <row r="37" spans="1:16" s="58" customFormat="1" ht="37.5">
      <c r="A37" s="52"/>
      <c r="B37" s="79" t="s">
        <v>14</v>
      </c>
      <c r="C37" s="54"/>
      <c r="D37" s="73">
        <v>1</v>
      </c>
      <c r="E37" s="54"/>
      <c r="F37" s="55"/>
      <c r="G37" s="56"/>
      <c r="H37" s="56"/>
      <c r="I37" s="100">
        <v>5.25</v>
      </c>
      <c r="J37" s="100">
        <v>5.25</v>
      </c>
      <c r="K37" s="100">
        <v>1</v>
      </c>
      <c r="L37" s="100">
        <v>0</v>
      </c>
      <c r="M37" s="100">
        <v>5.25</v>
      </c>
      <c r="N37" s="100">
        <v>5.25</v>
      </c>
      <c r="O37" s="100">
        <v>5.25</v>
      </c>
      <c r="P37" s="100">
        <v>5.25</v>
      </c>
    </row>
    <row r="38" spans="1:16" s="8" customFormat="1" ht="119.25" customHeight="1">
      <c r="A38" s="25" t="str">
        <f>Индикаторы!A38</f>
        <v>5.1</v>
      </c>
      <c r="B38" s="78" t="str">
        <f>Индикаторы!B38</f>
        <v>Размещение на официальном сайте решения о бюджете, отчета об исполнении бюджета, отчета о результатах деятельности финансового органа поселения за отчетный финансовый год</v>
      </c>
      <c r="C38" s="25">
        <v>1</v>
      </c>
      <c r="D38" s="25">
        <v>1.75</v>
      </c>
      <c r="E38" s="72">
        <v>1</v>
      </c>
      <c r="F38" s="25"/>
      <c r="G38" s="25"/>
      <c r="H38" s="25"/>
      <c r="I38" s="49">
        <v>0</v>
      </c>
      <c r="J38" s="49">
        <v>0</v>
      </c>
      <c r="K38" s="49">
        <v>0</v>
      </c>
      <c r="L38" s="49">
        <v>0</v>
      </c>
      <c r="M38" s="49">
        <v>0</v>
      </c>
      <c r="N38" s="49">
        <v>0</v>
      </c>
      <c r="O38" s="49">
        <v>0</v>
      </c>
      <c r="P38" s="49">
        <v>0</v>
      </c>
    </row>
    <row r="39" spans="1:16" s="8" customFormat="1" ht="81" customHeight="1">
      <c r="A39" s="25" t="str">
        <f>Индикаторы!A39</f>
        <v>5.2</v>
      </c>
      <c r="B39" s="78" t="str">
        <f>Индикаторы!B39</f>
        <v>Ежемесячное размещение на официальном сайте органов местного самоуправления отчетов об исполнении бюджета поселения</v>
      </c>
      <c r="C39" s="25">
        <v>1</v>
      </c>
      <c r="D39" s="25">
        <v>1.75</v>
      </c>
      <c r="E39" s="72">
        <v>1</v>
      </c>
      <c r="F39" s="25"/>
      <c r="G39" s="25"/>
      <c r="H39" s="25"/>
      <c r="I39" s="49">
        <v>1</v>
      </c>
      <c r="J39" s="49">
        <v>1</v>
      </c>
      <c r="K39" s="49">
        <v>0</v>
      </c>
      <c r="L39" s="49">
        <v>0</v>
      </c>
      <c r="M39" s="49">
        <v>1</v>
      </c>
      <c r="N39" s="49">
        <v>1</v>
      </c>
      <c r="O39" s="49">
        <v>1</v>
      </c>
      <c r="P39" s="49">
        <v>1</v>
      </c>
    </row>
    <row r="40" spans="1:16" s="8" customFormat="1" ht="78" customHeight="1">
      <c r="A40" s="25" t="str">
        <f>Индикаторы!A40</f>
        <v>5.3</v>
      </c>
      <c r="B40" s="78" t="str">
        <f>Индикаторы!B40</f>
        <v>Наличие на официальном сайте органов местного самоуправления информационного ресурса (брошюры) "Бюджет для граждан"</v>
      </c>
      <c r="C40" s="25">
        <v>1</v>
      </c>
      <c r="D40" s="25">
        <v>1.5</v>
      </c>
      <c r="E40" s="72">
        <v>1</v>
      </c>
      <c r="F40" s="25"/>
      <c r="G40" s="25"/>
      <c r="H40" s="25"/>
      <c r="I40" s="49">
        <v>1</v>
      </c>
      <c r="J40" s="49">
        <v>1</v>
      </c>
      <c r="K40" s="49">
        <v>0</v>
      </c>
      <c r="L40" s="49">
        <v>0</v>
      </c>
      <c r="M40" s="49">
        <v>1</v>
      </c>
      <c r="N40" s="49">
        <v>1</v>
      </c>
      <c r="O40" s="49">
        <v>1</v>
      </c>
      <c r="P40" s="49">
        <v>1</v>
      </c>
    </row>
    <row r="41" spans="1:16" s="8" customFormat="1" ht="118.5" customHeight="1">
      <c r="A41" s="25" t="str">
        <f>Индикаторы!A41</f>
        <v>5.4</v>
      </c>
      <c r="B41" s="78" t="str">
        <f>Индикаторы!B41</f>
        <v>Размещение на официальном сайте проектов правовых актов финансового органа поселения в соответствии с порядком проведения независимой антикоррупционной экспертизы</v>
      </c>
      <c r="C41" s="25">
        <v>1</v>
      </c>
      <c r="D41" s="25">
        <v>1.5</v>
      </c>
      <c r="E41" s="72">
        <v>1</v>
      </c>
      <c r="F41" s="25"/>
      <c r="G41" s="25"/>
      <c r="H41" s="25"/>
      <c r="I41" s="49">
        <v>0</v>
      </c>
      <c r="J41" s="49">
        <v>0</v>
      </c>
      <c r="K41" s="49">
        <v>0</v>
      </c>
      <c r="L41" s="49">
        <v>0</v>
      </c>
      <c r="M41" s="49">
        <v>0</v>
      </c>
      <c r="N41" s="49">
        <v>0</v>
      </c>
      <c r="O41" s="49">
        <v>0</v>
      </c>
      <c r="P41" s="49">
        <v>0</v>
      </c>
    </row>
    <row r="42" spans="1:16" s="8" customFormat="1" ht="118.5" customHeight="1">
      <c r="A42" s="25" t="str">
        <f>Индикаторы!A42</f>
        <v>5.5</v>
      </c>
      <c r="B42" s="78" t="str">
        <f>Индикаторы!B42</f>
        <v>Проведение публичных слушаний по проекту бюджета поселения и проекту отчета об исполнении бюджета поселения в соответствии с установленным порядком</v>
      </c>
      <c r="C42" s="25">
        <v>1</v>
      </c>
      <c r="D42" s="25">
        <v>1.5</v>
      </c>
      <c r="E42" s="72">
        <v>1</v>
      </c>
      <c r="F42" s="25"/>
      <c r="G42" s="25"/>
      <c r="H42" s="25"/>
      <c r="I42" s="49">
        <v>0</v>
      </c>
      <c r="J42" s="49">
        <v>0</v>
      </c>
      <c r="K42" s="49">
        <v>0</v>
      </c>
      <c r="L42" s="49">
        <v>0</v>
      </c>
      <c r="M42" s="49">
        <v>0</v>
      </c>
      <c r="N42" s="49">
        <v>0</v>
      </c>
      <c r="O42" s="49">
        <v>0</v>
      </c>
      <c r="P42" s="49">
        <v>0</v>
      </c>
    </row>
    <row r="43" spans="1:16" s="8" customFormat="1" ht="198" customHeight="1">
      <c r="A43" s="25" t="str">
        <f>Индикаторы!A43</f>
        <v>5.6</v>
      </c>
      <c r="B43" s="78" t="str">
        <f>Индикаторы!B43</f>
        <v>Размещение на официальном сайте органов местного самоуправления информации о муниципальных и ведомственных программах поселения и фактических результатах их реализации, а также о соответствии целей и задач этих программ стратегии либо программе социально-экономического развития поселения</v>
      </c>
      <c r="C43" s="25">
        <v>1</v>
      </c>
      <c r="D43" s="25">
        <v>1</v>
      </c>
      <c r="E43" s="72">
        <v>1</v>
      </c>
      <c r="F43" s="25"/>
      <c r="G43" s="25"/>
      <c r="H43" s="25"/>
      <c r="I43" s="49">
        <v>1</v>
      </c>
      <c r="J43" s="49">
        <v>1</v>
      </c>
      <c r="K43" s="49">
        <v>0</v>
      </c>
      <c r="L43" s="49">
        <v>0</v>
      </c>
      <c r="M43" s="49">
        <v>1</v>
      </c>
      <c r="N43" s="49">
        <v>1</v>
      </c>
      <c r="O43" s="49">
        <v>1</v>
      </c>
      <c r="P43" s="49">
        <v>1</v>
      </c>
    </row>
    <row r="44" spans="1:16" s="8" customFormat="1" ht="64.5" customHeight="1">
      <c r="A44" s="25" t="str">
        <f>Индикаторы!A44</f>
        <v>5.7</v>
      </c>
      <c r="B44" s="78" t="str">
        <f>Индикаторы!B44</f>
        <v>Своевременность предоставления бюджетной отчетности в Департамент финансов администрации района</v>
      </c>
      <c r="C44" s="25">
        <v>1</v>
      </c>
      <c r="D44" s="25">
        <v>1</v>
      </c>
      <c r="E44" s="72">
        <v>1</v>
      </c>
      <c r="F44" s="25"/>
      <c r="G44" s="25"/>
      <c r="H44" s="25"/>
      <c r="I44" s="49">
        <v>1</v>
      </c>
      <c r="J44" s="49">
        <v>1</v>
      </c>
      <c r="K44" s="49">
        <v>1</v>
      </c>
      <c r="L44" s="49">
        <v>0</v>
      </c>
      <c r="M44" s="49">
        <v>1</v>
      </c>
      <c r="N44" s="49">
        <v>1</v>
      </c>
      <c r="O44" s="49">
        <v>1</v>
      </c>
      <c r="P44" s="49">
        <v>1</v>
      </c>
    </row>
  </sheetData>
  <sheetProtection/>
  <mergeCells count="2">
    <mergeCell ref="B2:O2"/>
    <mergeCell ref="N1:O1"/>
  </mergeCell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9"/>
  <dimension ref="A1:O44"/>
  <sheetViews>
    <sheetView zoomScale="60" zoomScaleNormal="6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9" sqref="F9"/>
    </sheetView>
  </sheetViews>
  <sheetFormatPr defaultColWidth="9.140625" defaultRowHeight="15"/>
  <cols>
    <col min="1" max="1" width="6.00390625" style="39" customWidth="1"/>
    <col min="2" max="2" width="55.140625" style="40" customWidth="1"/>
    <col min="3" max="3" width="59.421875" style="40" customWidth="1"/>
    <col min="4" max="4" width="14.421875" style="40" customWidth="1"/>
    <col min="5" max="5" width="16.28125" style="40" customWidth="1"/>
    <col min="6" max="6" width="13.8515625" style="8" customWidth="1"/>
    <col min="7" max="7" width="15.00390625" style="8" customWidth="1"/>
    <col min="8" max="8" width="14.57421875" style="40" customWidth="1"/>
    <col min="9" max="9" width="16.7109375" style="40" customWidth="1"/>
    <col min="10" max="11" width="13.28125" style="40" customWidth="1"/>
    <col min="12" max="14" width="12.7109375" style="40" customWidth="1"/>
    <col min="15" max="15" width="13.7109375" style="40" customWidth="1"/>
    <col min="16" max="16384" width="9.140625" style="40" customWidth="1"/>
  </cols>
  <sheetData>
    <row r="1" spans="13:14" ht="18.75">
      <c r="M1" s="162" t="s">
        <v>117</v>
      </c>
      <c r="N1" s="162"/>
    </row>
    <row r="3" spans="2:14" ht="18.75">
      <c r="B3" s="163" t="s">
        <v>113</v>
      </c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</row>
    <row r="5" spans="1:15" ht="56.25">
      <c r="A5" s="14" t="s">
        <v>0</v>
      </c>
      <c r="B5" s="14" t="s">
        <v>4</v>
      </c>
      <c r="C5" s="14" t="s">
        <v>5</v>
      </c>
      <c r="D5" s="14" t="s">
        <v>6</v>
      </c>
      <c r="E5" s="14" t="s">
        <v>7</v>
      </c>
      <c r="F5" s="15" t="s">
        <v>15</v>
      </c>
      <c r="G5" s="15" t="s">
        <v>16</v>
      </c>
      <c r="H5" s="15" t="s">
        <v>111</v>
      </c>
      <c r="I5" s="15" t="s">
        <v>104</v>
      </c>
      <c r="J5" s="15" t="s">
        <v>105</v>
      </c>
      <c r="K5" s="15" t="s">
        <v>106</v>
      </c>
      <c r="L5" s="15" t="s">
        <v>107</v>
      </c>
      <c r="M5" s="15" t="s">
        <v>108</v>
      </c>
      <c r="N5" s="15" t="s">
        <v>109</v>
      </c>
      <c r="O5" s="15" t="s">
        <v>119</v>
      </c>
    </row>
    <row r="6" spans="1:15" s="44" customFormat="1" ht="18.75">
      <c r="A6" s="41"/>
      <c r="B6" s="42" t="s">
        <v>8</v>
      </c>
      <c r="C6" s="42"/>
      <c r="D6" s="42"/>
      <c r="E6" s="42"/>
      <c r="F6" s="105"/>
      <c r="G6" s="105"/>
      <c r="H6" s="43"/>
      <c r="I6" s="43"/>
      <c r="J6" s="43"/>
      <c r="K6" s="43"/>
      <c r="L6" s="43"/>
      <c r="M6" s="43"/>
      <c r="N6" s="43"/>
      <c r="O6" s="102"/>
    </row>
    <row r="7" spans="1:15" s="8" customFormat="1" ht="75">
      <c r="A7" s="45" t="s">
        <v>17</v>
      </c>
      <c r="B7" s="28" t="s">
        <v>1</v>
      </c>
      <c r="C7" s="46" t="s">
        <v>88</v>
      </c>
      <c r="D7" s="47">
        <v>0</v>
      </c>
      <c r="E7" s="47">
        <v>1</v>
      </c>
      <c r="F7" s="25">
        <v>1</v>
      </c>
      <c r="G7" s="25">
        <v>1</v>
      </c>
      <c r="H7" s="12">
        <v>1</v>
      </c>
      <c r="I7" s="12">
        <v>1</v>
      </c>
      <c r="J7" s="12">
        <v>1</v>
      </c>
      <c r="K7" s="12">
        <v>1</v>
      </c>
      <c r="L7" s="12">
        <v>1</v>
      </c>
      <c r="M7" s="12">
        <v>1</v>
      </c>
      <c r="N7" s="12">
        <v>1</v>
      </c>
      <c r="O7" s="12">
        <v>1</v>
      </c>
    </row>
    <row r="8" spans="1:15" s="8" customFormat="1" ht="81" customHeight="1">
      <c r="A8" s="45" t="s">
        <v>18</v>
      </c>
      <c r="B8" s="46" t="s">
        <v>9</v>
      </c>
      <c r="C8" s="46" t="s">
        <v>87</v>
      </c>
      <c r="D8" s="47">
        <v>0</v>
      </c>
      <c r="E8" s="47">
        <v>1</v>
      </c>
      <c r="F8" s="25">
        <v>1</v>
      </c>
      <c r="G8" s="25">
        <v>1</v>
      </c>
      <c r="H8" s="12">
        <v>1</v>
      </c>
      <c r="I8" s="12">
        <v>1</v>
      </c>
      <c r="J8" s="12">
        <v>1</v>
      </c>
      <c r="K8" s="12">
        <v>1</v>
      </c>
      <c r="L8" s="12">
        <v>1</v>
      </c>
      <c r="M8" s="12">
        <v>1</v>
      </c>
      <c r="N8" s="12">
        <v>1</v>
      </c>
      <c r="O8" s="12">
        <v>1</v>
      </c>
    </row>
    <row r="9" spans="1:15" s="8" customFormat="1" ht="182.25" customHeight="1">
      <c r="A9" s="45" t="s">
        <v>19</v>
      </c>
      <c r="B9" s="28" t="s">
        <v>120</v>
      </c>
      <c r="C9" s="46" t="s">
        <v>203</v>
      </c>
      <c r="D9" s="47">
        <v>0.00921354764638344</v>
      </c>
      <c r="E9" s="48">
        <v>1.8061597444089459</v>
      </c>
      <c r="F9" s="48">
        <v>0.00921354764638344</v>
      </c>
      <c r="G9" s="48">
        <v>1.8061597444089459</v>
      </c>
      <c r="H9" s="49">
        <v>0.17960270038293943</v>
      </c>
      <c r="I9" s="49">
        <v>0.997030394354809</v>
      </c>
      <c r="J9" s="49">
        <v>0.5201342281879194</v>
      </c>
      <c r="K9" s="49">
        <v>0.1853391684901531</v>
      </c>
      <c r="L9" s="49">
        <v>0.00921354764638344</v>
      </c>
      <c r="M9" s="49">
        <v>1.8061597444089459</v>
      </c>
      <c r="N9" s="49">
        <v>0.11946697566628037</v>
      </c>
      <c r="O9" s="49">
        <v>0.25658849804578443</v>
      </c>
    </row>
    <row r="10" spans="1:15" s="8" customFormat="1" ht="172.5" customHeight="1">
      <c r="A10" s="45" t="s">
        <v>20</v>
      </c>
      <c r="B10" s="50" t="s">
        <v>204</v>
      </c>
      <c r="C10" s="46" t="s">
        <v>89</v>
      </c>
      <c r="D10" s="47">
        <v>0</v>
      </c>
      <c r="E10" s="47">
        <v>1</v>
      </c>
      <c r="F10" s="25">
        <v>0</v>
      </c>
      <c r="G10" s="25">
        <v>1</v>
      </c>
      <c r="H10" s="12">
        <v>1</v>
      </c>
      <c r="I10" s="12">
        <v>1</v>
      </c>
      <c r="J10" s="12">
        <v>0</v>
      </c>
      <c r="K10" s="12">
        <v>0</v>
      </c>
      <c r="L10" s="12">
        <v>1</v>
      </c>
      <c r="M10" s="12">
        <v>0</v>
      </c>
      <c r="N10" s="12">
        <v>1</v>
      </c>
      <c r="O10" s="12">
        <v>1</v>
      </c>
    </row>
    <row r="11" spans="1:15" s="8" customFormat="1" ht="252.75" customHeight="1">
      <c r="A11" s="45" t="s">
        <v>21</v>
      </c>
      <c r="B11" s="46" t="s">
        <v>148</v>
      </c>
      <c r="C11" s="46" t="s">
        <v>205</v>
      </c>
      <c r="D11" s="47">
        <v>70.22806501120978</v>
      </c>
      <c r="E11" s="47">
        <v>100</v>
      </c>
      <c r="F11" s="29">
        <v>70.22806501120978</v>
      </c>
      <c r="G11" s="48">
        <v>100</v>
      </c>
      <c r="H11" s="30">
        <v>100</v>
      </c>
      <c r="I11" s="30">
        <v>99.88633586614911</v>
      </c>
      <c r="J11" s="30">
        <v>99.99984224118484</v>
      </c>
      <c r="K11" s="30">
        <v>70.25288767796155</v>
      </c>
      <c r="L11" s="30">
        <v>100</v>
      </c>
      <c r="M11" s="30">
        <v>70.22806501120978</v>
      </c>
      <c r="N11" s="30">
        <v>100</v>
      </c>
      <c r="O11" s="30">
        <v>100</v>
      </c>
    </row>
    <row r="12" spans="1:15" s="8" customFormat="1" ht="93.75">
      <c r="A12" s="45" t="s">
        <v>22</v>
      </c>
      <c r="B12" s="50" t="s">
        <v>206</v>
      </c>
      <c r="C12" s="46" t="s">
        <v>121</v>
      </c>
      <c r="D12" s="47">
        <v>0</v>
      </c>
      <c r="E12" s="47">
        <v>1</v>
      </c>
      <c r="F12" s="25">
        <v>1</v>
      </c>
      <c r="G12" s="25">
        <v>1</v>
      </c>
      <c r="H12" s="51">
        <v>1</v>
      </c>
      <c r="I12" s="51">
        <v>1</v>
      </c>
      <c r="J12" s="51">
        <v>1</v>
      </c>
      <c r="K12" s="51">
        <v>1</v>
      </c>
      <c r="L12" s="51">
        <v>1</v>
      </c>
      <c r="M12" s="51">
        <v>1</v>
      </c>
      <c r="N12" s="51">
        <v>1</v>
      </c>
      <c r="O12" s="51">
        <v>1</v>
      </c>
    </row>
    <row r="13" spans="1:15" s="58" customFormat="1" ht="18.75">
      <c r="A13" s="52"/>
      <c r="B13" s="53" t="s">
        <v>10</v>
      </c>
      <c r="C13" s="54"/>
      <c r="D13" s="54"/>
      <c r="E13" s="55"/>
      <c r="F13" s="56"/>
      <c r="G13" s="56"/>
      <c r="H13" s="57"/>
      <c r="I13" s="57"/>
      <c r="J13" s="57"/>
      <c r="K13" s="57"/>
      <c r="L13" s="57"/>
      <c r="M13" s="57"/>
      <c r="N13" s="57"/>
      <c r="O13" s="103"/>
    </row>
    <row r="14" spans="1:15" s="8" customFormat="1" ht="37.5">
      <c r="A14" s="45" t="s">
        <v>26</v>
      </c>
      <c r="B14" s="32" t="s">
        <v>207</v>
      </c>
      <c r="C14" s="34" t="s">
        <v>208</v>
      </c>
      <c r="D14" s="48">
        <v>1</v>
      </c>
      <c r="E14" s="48">
        <v>4</v>
      </c>
      <c r="F14" s="48">
        <v>1</v>
      </c>
      <c r="G14" s="48">
        <v>4</v>
      </c>
      <c r="H14" s="49">
        <v>3</v>
      </c>
      <c r="I14" s="49">
        <v>3</v>
      </c>
      <c r="J14" s="49">
        <v>2</v>
      </c>
      <c r="K14" s="49">
        <v>2</v>
      </c>
      <c r="L14" s="49">
        <v>3</v>
      </c>
      <c r="M14" s="49">
        <v>4</v>
      </c>
      <c r="N14" s="49">
        <v>1</v>
      </c>
      <c r="O14" s="49">
        <v>3</v>
      </c>
    </row>
    <row r="15" spans="1:15" s="8" customFormat="1" ht="168.75" customHeight="1">
      <c r="A15" s="45" t="s">
        <v>27</v>
      </c>
      <c r="B15" s="32" t="s">
        <v>159</v>
      </c>
      <c r="C15" s="34" t="s">
        <v>209</v>
      </c>
      <c r="D15" s="48">
        <v>93.59702797202797</v>
      </c>
      <c r="E15" s="48">
        <v>112.36647024769744</v>
      </c>
      <c r="F15" s="48">
        <v>93.59702797202797</v>
      </c>
      <c r="G15" s="48">
        <v>112.36647024769744</v>
      </c>
      <c r="H15" s="49">
        <v>112.36647024769744</v>
      </c>
      <c r="I15" s="49">
        <v>101.91965370952691</v>
      </c>
      <c r="J15" s="49">
        <v>101.30341774041092</v>
      </c>
      <c r="K15" s="49">
        <v>97.02726608468252</v>
      </c>
      <c r="L15" s="49">
        <v>96.40665547244696</v>
      </c>
      <c r="M15" s="49">
        <v>104.60000263459486</v>
      </c>
      <c r="N15" s="49">
        <v>102.77390965298278</v>
      </c>
      <c r="O15" s="49">
        <v>93.59702797202797</v>
      </c>
    </row>
    <row r="16" spans="1:15" s="8" customFormat="1" ht="131.25">
      <c r="A16" s="45" t="s">
        <v>28</v>
      </c>
      <c r="B16" s="32" t="s">
        <v>162</v>
      </c>
      <c r="C16" s="34" t="s">
        <v>210</v>
      </c>
      <c r="D16" s="48">
        <v>84.45772295039835</v>
      </c>
      <c r="E16" s="48">
        <v>191.58500650997055</v>
      </c>
      <c r="F16" s="48">
        <v>84.45772295039835</v>
      </c>
      <c r="G16" s="48">
        <v>191.58500650997055</v>
      </c>
      <c r="H16" s="49">
        <v>124.06621146415475</v>
      </c>
      <c r="I16" s="49">
        <v>123.67944494141776</v>
      </c>
      <c r="J16" s="49">
        <v>89.95560488346281</v>
      </c>
      <c r="K16" s="49">
        <v>120.7171314741036</v>
      </c>
      <c r="L16" s="49">
        <v>113.37702390131072</v>
      </c>
      <c r="M16" s="49">
        <v>188.95089436154583</v>
      </c>
      <c r="N16" s="49">
        <v>84.45772295039835</v>
      </c>
      <c r="O16" s="49">
        <v>191.58500650997055</v>
      </c>
    </row>
    <row r="17" spans="1:15" s="8" customFormat="1" ht="131.25">
      <c r="A17" s="45" t="s">
        <v>29</v>
      </c>
      <c r="B17" s="32" t="s">
        <v>122</v>
      </c>
      <c r="C17" s="34" t="s">
        <v>123</v>
      </c>
      <c r="D17" s="48">
        <v>0</v>
      </c>
      <c r="E17" s="48">
        <v>0</v>
      </c>
      <c r="F17" s="48">
        <v>0</v>
      </c>
      <c r="G17" s="48">
        <v>0</v>
      </c>
      <c r="H17" s="49">
        <v>0</v>
      </c>
      <c r="I17" s="49">
        <v>0</v>
      </c>
      <c r="J17" s="49">
        <v>0</v>
      </c>
      <c r="K17" s="49">
        <v>0</v>
      </c>
      <c r="L17" s="49">
        <v>0</v>
      </c>
      <c r="M17" s="49">
        <v>0</v>
      </c>
      <c r="N17" s="49">
        <v>0</v>
      </c>
      <c r="O17" s="49">
        <v>0</v>
      </c>
    </row>
    <row r="18" spans="1:15" s="8" customFormat="1" ht="187.5">
      <c r="A18" s="45" t="s">
        <v>30</v>
      </c>
      <c r="B18" s="32" t="s">
        <v>164</v>
      </c>
      <c r="C18" s="34" t="s">
        <v>211</v>
      </c>
      <c r="D18" s="48">
        <v>0.9443792930139051</v>
      </c>
      <c r="E18" s="48">
        <v>2.884949448078896</v>
      </c>
      <c r="F18" s="48">
        <v>0.9443792930139051</v>
      </c>
      <c r="G18" s="48">
        <v>2.884949448078896</v>
      </c>
      <c r="H18" s="49">
        <v>1.4630961829350029</v>
      </c>
      <c r="I18" s="49">
        <v>1.3463111096688358</v>
      </c>
      <c r="J18" s="49">
        <v>2.884949448078896</v>
      </c>
      <c r="K18" s="49">
        <v>2.069915789119348</v>
      </c>
      <c r="L18" s="49">
        <v>0.9443792930139051</v>
      </c>
      <c r="M18" s="49">
        <v>2.1282000680839315</v>
      </c>
      <c r="N18" s="49">
        <v>1.3257599236305961</v>
      </c>
      <c r="O18" s="49">
        <v>2.1985234579661825</v>
      </c>
    </row>
    <row r="19" spans="1:15" s="8" customFormat="1" ht="249" customHeight="1">
      <c r="A19" s="45" t="s">
        <v>31</v>
      </c>
      <c r="B19" s="32" t="s">
        <v>176</v>
      </c>
      <c r="C19" s="34" t="s">
        <v>212</v>
      </c>
      <c r="D19" s="48">
        <v>0.012294272892603363</v>
      </c>
      <c r="E19" s="48">
        <v>0.11804153465965468</v>
      </c>
      <c r="F19" s="48">
        <v>0.012294272892603363</v>
      </c>
      <c r="G19" s="48">
        <v>0.11804153465965468</v>
      </c>
      <c r="H19" s="49">
        <v>0.11804153465965468</v>
      </c>
      <c r="I19" s="49">
        <v>0.027548251517744062</v>
      </c>
      <c r="J19" s="49">
        <v>0.03480948256686213</v>
      </c>
      <c r="K19" s="49">
        <v>0.020643265556731155</v>
      </c>
      <c r="L19" s="49">
        <v>0.06784096795601259</v>
      </c>
      <c r="M19" s="49">
        <v>0.052767456628029466</v>
      </c>
      <c r="N19" s="49">
        <v>0.012294272892603363</v>
      </c>
      <c r="O19" s="49">
        <v>0.030000023950202733</v>
      </c>
    </row>
    <row r="20" spans="1:15" s="8" customFormat="1" ht="93" customHeight="1">
      <c r="A20" s="45" t="s">
        <v>32</v>
      </c>
      <c r="B20" s="32" t="s">
        <v>124</v>
      </c>
      <c r="C20" s="34" t="s">
        <v>125</v>
      </c>
      <c r="D20" s="48">
        <v>1</v>
      </c>
      <c r="E20" s="48">
        <v>1</v>
      </c>
      <c r="F20" s="48">
        <v>1</v>
      </c>
      <c r="G20" s="48">
        <v>1</v>
      </c>
      <c r="H20" s="49">
        <v>1</v>
      </c>
      <c r="I20" s="49">
        <v>1</v>
      </c>
      <c r="J20" s="49">
        <v>1</v>
      </c>
      <c r="K20" s="49">
        <v>1</v>
      </c>
      <c r="L20" s="49">
        <v>1</v>
      </c>
      <c r="M20" s="49">
        <v>1</v>
      </c>
      <c r="N20" s="49">
        <v>1</v>
      </c>
      <c r="O20" s="49">
        <v>1</v>
      </c>
    </row>
    <row r="21" spans="1:15" s="8" customFormat="1" ht="75">
      <c r="A21" s="45" t="s">
        <v>33</v>
      </c>
      <c r="B21" s="32" t="s">
        <v>126</v>
      </c>
      <c r="C21" s="34" t="s">
        <v>127</v>
      </c>
      <c r="D21" s="48">
        <v>1</v>
      </c>
      <c r="E21" s="48">
        <v>1</v>
      </c>
      <c r="F21" s="48">
        <v>1</v>
      </c>
      <c r="G21" s="48">
        <v>1</v>
      </c>
      <c r="H21" s="49">
        <v>1</v>
      </c>
      <c r="I21" s="49">
        <v>1</v>
      </c>
      <c r="J21" s="49">
        <v>1</v>
      </c>
      <c r="K21" s="49">
        <v>1</v>
      </c>
      <c r="L21" s="49">
        <v>1</v>
      </c>
      <c r="M21" s="49">
        <v>1</v>
      </c>
      <c r="N21" s="49">
        <v>1</v>
      </c>
      <c r="O21" s="49">
        <v>1</v>
      </c>
    </row>
    <row r="22" spans="1:15" s="8" customFormat="1" ht="131.25">
      <c r="A22" s="45" t="s">
        <v>34</v>
      </c>
      <c r="B22" s="32" t="s">
        <v>213</v>
      </c>
      <c r="C22" s="34" t="s">
        <v>90</v>
      </c>
      <c r="D22" s="47">
        <v>0</v>
      </c>
      <c r="E22" s="47">
        <v>1</v>
      </c>
      <c r="F22" s="48">
        <v>0</v>
      </c>
      <c r="G22" s="48">
        <v>1</v>
      </c>
      <c r="H22" s="49">
        <v>1</v>
      </c>
      <c r="I22" s="49">
        <v>0</v>
      </c>
      <c r="J22" s="49">
        <v>0</v>
      </c>
      <c r="K22" s="49">
        <v>0</v>
      </c>
      <c r="L22" s="49">
        <v>1</v>
      </c>
      <c r="M22" s="49">
        <v>0</v>
      </c>
      <c r="N22" s="49">
        <v>0</v>
      </c>
      <c r="O22" s="49">
        <v>0</v>
      </c>
    </row>
    <row r="23" spans="1:15" s="8" customFormat="1" ht="56.25" customHeight="1">
      <c r="A23" s="45" t="s">
        <v>35</v>
      </c>
      <c r="B23" s="32" t="s">
        <v>91</v>
      </c>
      <c r="C23" s="34" t="s">
        <v>92</v>
      </c>
      <c r="D23" s="47">
        <v>0</v>
      </c>
      <c r="E23" s="47">
        <v>1</v>
      </c>
      <c r="F23" s="48">
        <v>0</v>
      </c>
      <c r="G23" s="48">
        <v>0</v>
      </c>
      <c r="H23" s="49">
        <v>0</v>
      </c>
      <c r="I23" s="49">
        <v>0</v>
      </c>
      <c r="J23" s="49">
        <v>0</v>
      </c>
      <c r="K23" s="49">
        <v>0</v>
      </c>
      <c r="L23" s="49">
        <v>0</v>
      </c>
      <c r="M23" s="49">
        <v>0</v>
      </c>
      <c r="N23" s="49">
        <v>0</v>
      </c>
      <c r="O23" s="49">
        <v>0</v>
      </c>
    </row>
    <row r="24" spans="1:15" s="8" customFormat="1" ht="18.75">
      <c r="A24" s="45"/>
      <c r="B24" s="59"/>
      <c r="C24" s="34"/>
      <c r="D24" s="60"/>
      <c r="E24" s="47"/>
      <c r="F24" s="48"/>
      <c r="G24" s="48"/>
      <c r="H24" s="49"/>
      <c r="I24" s="49"/>
      <c r="J24" s="49"/>
      <c r="K24" s="49"/>
      <c r="L24" s="49"/>
      <c r="M24" s="49"/>
      <c r="N24" s="49"/>
      <c r="O24" s="49"/>
    </row>
    <row r="25" spans="1:15" s="58" customFormat="1" ht="18.75">
      <c r="A25" s="52"/>
      <c r="B25" s="61" t="s">
        <v>11</v>
      </c>
      <c r="C25" s="62"/>
      <c r="D25" s="62"/>
      <c r="E25" s="63"/>
      <c r="F25" s="64"/>
      <c r="G25" s="64"/>
      <c r="H25" s="65"/>
      <c r="I25" s="65"/>
      <c r="J25" s="65"/>
      <c r="K25" s="65"/>
      <c r="L25" s="65"/>
      <c r="M25" s="65"/>
      <c r="N25" s="65"/>
      <c r="O25" s="103"/>
    </row>
    <row r="26" spans="1:15" s="8" customFormat="1" ht="75">
      <c r="A26" s="45" t="s">
        <v>36</v>
      </c>
      <c r="B26" s="32" t="s">
        <v>128</v>
      </c>
      <c r="C26" s="34" t="s">
        <v>131</v>
      </c>
      <c r="D26" s="48">
        <v>0</v>
      </c>
      <c r="E26" s="48">
        <v>1</v>
      </c>
      <c r="F26" s="48">
        <v>1</v>
      </c>
      <c r="G26" s="48">
        <v>1</v>
      </c>
      <c r="H26" s="49">
        <v>1</v>
      </c>
      <c r="I26" s="49">
        <v>1</v>
      </c>
      <c r="J26" s="49">
        <v>1</v>
      </c>
      <c r="K26" s="49">
        <v>1</v>
      </c>
      <c r="L26" s="49">
        <v>1</v>
      </c>
      <c r="M26" s="49">
        <v>1</v>
      </c>
      <c r="N26" s="49">
        <v>1</v>
      </c>
      <c r="O26" s="49">
        <v>1</v>
      </c>
    </row>
    <row r="27" spans="1:15" s="8" customFormat="1" ht="75">
      <c r="A27" s="45" t="s">
        <v>37</v>
      </c>
      <c r="B27" s="32" t="s">
        <v>129</v>
      </c>
      <c r="C27" s="34" t="s">
        <v>130</v>
      </c>
      <c r="D27" s="48">
        <v>0</v>
      </c>
      <c r="E27" s="48">
        <v>0</v>
      </c>
      <c r="F27" s="48">
        <v>0</v>
      </c>
      <c r="G27" s="48">
        <v>0</v>
      </c>
      <c r="H27" s="49">
        <v>0</v>
      </c>
      <c r="I27" s="49">
        <v>0</v>
      </c>
      <c r="J27" s="49">
        <v>0</v>
      </c>
      <c r="K27" s="49">
        <v>0</v>
      </c>
      <c r="L27" s="49">
        <v>0</v>
      </c>
      <c r="M27" s="49">
        <v>0</v>
      </c>
      <c r="N27" s="49">
        <v>0</v>
      </c>
      <c r="O27" s="49">
        <v>0</v>
      </c>
    </row>
    <row r="28" spans="1:15" s="8" customFormat="1" ht="150">
      <c r="A28" s="45" t="s">
        <v>77</v>
      </c>
      <c r="B28" s="32" t="s">
        <v>76</v>
      </c>
      <c r="C28" s="34" t="s">
        <v>214</v>
      </c>
      <c r="D28" s="48">
        <v>0</v>
      </c>
      <c r="E28" s="48">
        <v>0</v>
      </c>
      <c r="F28" s="48">
        <v>0</v>
      </c>
      <c r="G28" s="48">
        <v>0</v>
      </c>
      <c r="H28" s="49">
        <v>0</v>
      </c>
      <c r="I28" s="49">
        <v>0</v>
      </c>
      <c r="J28" s="49">
        <v>0</v>
      </c>
      <c r="K28" s="49">
        <v>0</v>
      </c>
      <c r="L28" s="49">
        <v>0</v>
      </c>
      <c r="M28" s="49">
        <v>0</v>
      </c>
      <c r="N28" s="49">
        <v>0</v>
      </c>
      <c r="O28" s="49">
        <v>0</v>
      </c>
    </row>
    <row r="29" spans="1:15" s="44" customFormat="1" ht="18.75">
      <c r="A29" s="41"/>
      <c r="B29" s="108" t="s">
        <v>12</v>
      </c>
      <c r="C29" s="42"/>
      <c r="D29" s="42"/>
      <c r="E29" s="42"/>
      <c r="F29" s="105"/>
      <c r="G29" s="105"/>
      <c r="H29" s="43"/>
      <c r="I29" s="43"/>
      <c r="J29" s="43"/>
      <c r="K29" s="43"/>
      <c r="L29" s="43"/>
      <c r="M29" s="43"/>
      <c r="N29" s="43"/>
      <c r="O29" s="102"/>
    </row>
    <row r="30" spans="1:15" s="8" customFormat="1" ht="168.75">
      <c r="A30" s="106" t="s">
        <v>38</v>
      </c>
      <c r="B30" s="110" t="s">
        <v>132</v>
      </c>
      <c r="C30" s="107" t="s">
        <v>133</v>
      </c>
      <c r="D30" s="47">
        <v>0</v>
      </c>
      <c r="E30" s="47">
        <v>1</v>
      </c>
      <c r="F30" s="48">
        <v>0</v>
      </c>
      <c r="G30" s="48">
        <v>1</v>
      </c>
      <c r="H30" s="49">
        <v>0.5</v>
      </c>
      <c r="I30" s="49">
        <v>0.6666666666666666</v>
      </c>
      <c r="J30" s="49">
        <v>0</v>
      </c>
      <c r="K30" s="49">
        <v>0.5</v>
      </c>
      <c r="L30" s="49">
        <v>0.6666666666666666</v>
      </c>
      <c r="M30" s="49">
        <v>1</v>
      </c>
      <c r="N30" s="49">
        <v>1</v>
      </c>
      <c r="O30" s="49">
        <v>1</v>
      </c>
    </row>
    <row r="31" spans="1:15" s="8" customFormat="1" ht="93.75">
      <c r="A31" s="45" t="s">
        <v>39</v>
      </c>
      <c r="B31" s="109" t="s">
        <v>134</v>
      </c>
      <c r="C31" s="34" t="s">
        <v>93</v>
      </c>
      <c r="D31" s="47">
        <v>0</v>
      </c>
      <c r="E31" s="47">
        <v>1</v>
      </c>
      <c r="F31" s="48">
        <v>0</v>
      </c>
      <c r="G31" s="48">
        <v>0</v>
      </c>
      <c r="H31" s="49">
        <v>0</v>
      </c>
      <c r="I31" s="49">
        <v>0</v>
      </c>
      <c r="J31" s="49">
        <v>0</v>
      </c>
      <c r="K31" s="49">
        <v>0</v>
      </c>
      <c r="L31" s="49">
        <v>0</v>
      </c>
      <c r="M31" s="49">
        <v>0</v>
      </c>
      <c r="N31" s="49">
        <v>0</v>
      </c>
      <c r="O31" s="49">
        <v>0</v>
      </c>
    </row>
    <row r="32" spans="1:15" s="8" customFormat="1" ht="112.5">
      <c r="A32" s="45" t="s">
        <v>40</v>
      </c>
      <c r="B32" s="32" t="s">
        <v>85</v>
      </c>
      <c r="C32" s="34" t="s">
        <v>94</v>
      </c>
      <c r="D32" s="47">
        <v>0</v>
      </c>
      <c r="E32" s="47">
        <v>1</v>
      </c>
      <c r="F32" s="48">
        <v>0</v>
      </c>
      <c r="G32" s="48">
        <v>0</v>
      </c>
      <c r="H32" s="49">
        <v>0</v>
      </c>
      <c r="I32" s="49">
        <v>0</v>
      </c>
      <c r="J32" s="49">
        <v>0</v>
      </c>
      <c r="K32" s="49">
        <v>0</v>
      </c>
      <c r="L32" s="49">
        <v>0</v>
      </c>
      <c r="M32" s="49">
        <v>0</v>
      </c>
      <c r="N32" s="49">
        <v>0</v>
      </c>
      <c r="O32" s="49">
        <v>0</v>
      </c>
    </row>
    <row r="33" spans="1:15" s="8" customFormat="1" ht="225">
      <c r="A33" s="45" t="s">
        <v>41</v>
      </c>
      <c r="B33" s="32" t="s">
        <v>135</v>
      </c>
      <c r="C33" s="34" t="s">
        <v>136</v>
      </c>
      <c r="D33" s="47">
        <v>0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v>0</v>
      </c>
      <c r="O33" s="47">
        <v>0</v>
      </c>
    </row>
    <row r="34" spans="1:15" s="8" customFormat="1" ht="206.25">
      <c r="A34" s="45" t="s">
        <v>42</v>
      </c>
      <c r="B34" s="32" t="s">
        <v>137</v>
      </c>
      <c r="C34" s="34" t="s">
        <v>78</v>
      </c>
      <c r="D34" s="48">
        <v>0</v>
      </c>
      <c r="E34" s="48">
        <v>0</v>
      </c>
      <c r="F34" s="48">
        <v>0</v>
      </c>
      <c r="G34" s="48">
        <v>0</v>
      </c>
      <c r="H34" s="49">
        <v>0</v>
      </c>
      <c r="I34" s="49">
        <v>0</v>
      </c>
      <c r="J34" s="49">
        <v>0</v>
      </c>
      <c r="K34" s="49">
        <v>0</v>
      </c>
      <c r="L34" s="49">
        <v>0</v>
      </c>
      <c r="M34" s="49">
        <v>0</v>
      </c>
      <c r="N34" s="49">
        <v>0</v>
      </c>
      <c r="O34" s="49">
        <v>0</v>
      </c>
    </row>
    <row r="35" spans="1:15" s="8" customFormat="1" ht="56.25">
      <c r="A35" s="45" t="s">
        <v>43</v>
      </c>
      <c r="B35" s="32" t="s">
        <v>2</v>
      </c>
      <c r="C35" s="34" t="s">
        <v>95</v>
      </c>
      <c r="D35" s="47">
        <v>0</v>
      </c>
      <c r="E35" s="47">
        <v>1</v>
      </c>
      <c r="F35" s="48">
        <v>0</v>
      </c>
      <c r="G35" s="48">
        <v>0</v>
      </c>
      <c r="H35" s="49">
        <v>0</v>
      </c>
      <c r="I35" s="49">
        <v>0</v>
      </c>
      <c r="J35" s="49">
        <v>0</v>
      </c>
      <c r="K35" s="49">
        <v>0</v>
      </c>
      <c r="L35" s="49">
        <v>0</v>
      </c>
      <c r="M35" s="49">
        <v>0</v>
      </c>
      <c r="N35" s="49">
        <v>0</v>
      </c>
      <c r="O35" s="49">
        <v>0</v>
      </c>
    </row>
    <row r="36" spans="1:15" s="8" customFormat="1" ht="193.5" customHeight="1">
      <c r="A36" s="45" t="s">
        <v>44</v>
      </c>
      <c r="B36" s="34" t="s">
        <v>13</v>
      </c>
      <c r="C36" s="34" t="s">
        <v>61</v>
      </c>
      <c r="D36" s="48">
        <v>0</v>
      </c>
      <c r="E36" s="48">
        <v>0</v>
      </c>
      <c r="F36" s="48">
        <v>0</v>
      </c>
      <c r="G36" s="48">
        <v>0</v>
      </c>
      <c r="H36" s="49">
        <v>0</v>
      </c>
      <c r="I36" s="49">
        <v>0</v>
      </c>
      <c r="J36" s="49">
        <v>0</v>
      </c>
      <c r="K36" s="49">
        <v>0</v>
      </c>
      <c r="L36" s="49">
        <v>0</v>
      </c>
      <c r="M36" s="49">
        <v>0</v>
      </c>
      <c r="N36" s="49">
        <v>0</v>
      </c>
      <c r="O36" s="49">
        <v>0</v>
      </c>
    </row>
    <row r="37" spans="1:15" ht="18.75">
      <c r="A37" s="62"/>
      <c r="B37" s="61" t="s">
        <v>96</v>
      </c>
      <c r="C37" s="62"/>
      <c r="D37" s="62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103"/>
    </row>
    <row r="38" spans="1:15" s="8" customFormat="1" ht="97.5" customHeight="1">
      <c r="A38" s="45" t="s">
        <v>45</v>
      </c>
      <c r="B38" s="32" t="s">
        <v>184</v>
      </c>
      <c r="C38" s="34" t="s">
        <v>97</v>
      </c>
      <c r="D38" s="48">
        <v>1</v>
      </c>
      <c r="E38" s="48">
        <v>1</v>
      </c>
      <c r="F38" s="48">
        <v>1</v>
      </c>
      <c r="G38" s="48">
        <v>1</v>
      </c>
      <c r="H38" s="49">
        <v>1</v>
      </c>
      <c r="I38" s="49">
        <v>1</v>
      </c>
      <c r="J38" s="49">
        <v>1</v>
      </c>
      <c r="K38" s="49">
        <v>1</v>
      </c>
      <c r="L38" s="49">
        <v>1</v>
      </c>
      <c r="M38" s="49">
        <v>1</v>
      </c>
      <c r="N38" s="49">
        <v>1</v>
      </c>
      <c r="O38" s="49">
        <v>1</v>
      </c>
    </row>
    <row r="39" spans="1:15" s="8" customFormat="1" ht="78.75" customHeight="1">
      <c r="A39" s="45" t="s">
        <v>46</v>
      </c>
      <c r="B39" s="32" t="s">
        <v>185</v>
      </c>
      <c r="C39" s="34" t="s">
        <v>98</v>
      </c>
      <c r="D39" s="48">
        <v>0</v>
      </c>
      <c r="E39" s="48">
        <v>1</v>
      </c>
      <c r="F39" s="48">
        <v>0</v>
      </c>
      <c r="G39" s="48">
        <v>1</v>
      </c>
      <c r="H39" s="49">
        <v>1</v>
      </c>
      <c r="I39" s="49">
        <v>1</v>
      </c>
      <c r="J39" s="49">
        <v>0</v>
      </c>
      <c r="K39" s="49">
        <v>0</v>
      </c>
      <c r="L39" s="49">
        <v>1</v>
      </c>
      <c r="M39" s="49">
        <v>1</v>
      </c>
      <c r="N39" s="49">
        <v>1</v>
      </c>
      <c r="O39" s="49">
        <v>1</v>
      </c>
    </row>
    <row r="40" spans="1:15" s="8" customFormat="1" ht="61.5" customHeight="1">
      <c r="A40" s="45" t="s">
        <v>47</v>
      </c>
      <c r="B40" s="32" t="s">
        <v>145</v>
      </c>
      <c r="C40" s="34" t="s">
        <v>146</v>
      </c>
      <c r="D40" s="48">
        <v>0</v>
      </c>
      <c r="E40" s="48">
        <v>1</v>
      </c>
      <c r="F40" s="48">
        <v>0</v>
      </c>
      <c r="G40" s="48">
        <v>1</v>
      </c>
      <c r="H40" s="49">
        <v>1</v>
      </c>
      <c r="I40" s="49">
        <v>1</v>
      </c>
      <c r="J40" s="49">
        <v>0</v>
      </c>
      <c r="K40" s="49">
        <v>0</v>
      </c>
      <c r="L40" s="49">
        <v>1</v>
      </c>
      <c r="M40" s="49">
        <v>1</v>
      </c>
      <c r="N40" s="49">
        <v>1</v>
      </c>
      <c r="O40" s="49">
        <v>1</v>
      </c>
    </row>
    <row r="41" spans="1:15" s="8" customFormat="1" ht="93.75">
      <c r="A41" s="45" t="s">
        <v>48</v>
      </c>
      <c r="B41" s="32" t="s">
        <v>186</v>
      </c>
      <c r="C41" s="34" t="s">
        <v>99</v>
      </c>
      <c r="D41" s="48">
        <v>1</v>
      </c>
      <c r="E41" s="48">
        <v>1</v>
      </c>
      <c r="F41" s="48">
        <v>1</v>
      </c>
      <c r="G41" s="48">
        <v>1</v>
      </c>
      <c r="H41" s="49">
        <v>1</v>
      </c>
      <c r="I41" s="49">
        <v>1</v>
      </c>
      <c r="J41" s="49">
        <v>1</v>
      </c>
      <c r="K41" s="49">
        <v>1</v>
      </c>
      <c r="L41" s="49">
        <v>1</v>
      </c>
      <c r="M41" s="49">
        <v>1</v>
      </c>
      <c r="N41" s="49">
        <v>1</v>
      </c>
      <c r="O41" s="49">
        <v>1</v>
      </c>
    </row>
    <row r="42" spans="1:15" s="8" customFormat="1" ht="75">
      <c r="A42" s="45" t="s">
        <v>49</v>
      </c>
      <c r="B42" s="32" t="s">
        <v>187</v>
      </c>
      <c r="C42" s="34" t="s">
        <v>100</v>
      </c>
      <c r="D42" s="48">
        <v>1</v>
      </c>
      <c r="E42" s="48">
        <v>1</v>
      </c>
      <c r="F42" s="48">
        <v>1</v>
      </c>
      <c r="G42" s="48">
        <v>1</v>
      </c>
      <c r="H42" s="49">
        <v>1</v>
      </c>
      <c r="I42" s="49">
        <v>1</v>
      </c>
      <c r="J42" s="49">
        <v>1</v>
      </c>
      <c r="K42" s="49">
        <v>1</v>
      </c>
      <c r="L42" s="49">
        <v>1</v>
      </c>
      <c r="M42" s="49">
        <v>1</v>
      </c>
      <c r="N42" s="49">
        <v>1</v>
      </c>
      <c r="O42" s="49">
        <v>1</v>
      </c>
    </row>
    <row r="43" spans="1:15" s="8" customFormat="1" ht="150">
      <c r="A43" s="45" t="s">
        <v>62</v>
      </c>
      <c r="B43" s="32" t="s">
        <v>215</v>
      </c>
      <c r="C43" s="34" t="s">
        <v>101</v>
      </c>
      <c r="D43" s="48">
        <v>0</v>
      </c>
      <c r="E43" s="48">
        <v>1</v>
      </c>
      <c r="F43" s="48">
        <v>0</v>
      </c>
      <c r="G43" s="48">
        <v>1</v>
      </c>
      <c r="H43" s="49">
        <v>1</v>
      </c>
      <c r="I43" s="49">
        <v>1</v>
      </c>
      <c r="J43" s="49">
        <v>0</v>
      </c>
      <c r="K43" s="49">
        <v>0</v>
      </c>
      <c r="L43" s="49">
        <v>1</v>
      </c>
      <c r="M43" s="49">
        <v>1</v>
      </c>
      <c r="N43" s="49">
        <v>1</v>
      </c>
      <c r="O43" s="49">
        <v>1</v>
      </c>
    </row>
    <row r="44" spans="1:15" s="8" customFormat="1" ht="112.5">
      <c r="A44" s="45" t="s">
        <v>63</v>
      </c>
      <c r="B44" s="32" t="s">
        <v>138</v>
      </c>
      <c r="C44" s="34" t="s">
        <v>64</v>
      </c>
      <c r="D44" s="48">
        <v>0.9166666666666666</v>
      </c>
      <c r="E44" s="48">
        <v>1</v>
      </c>
      <c r="F44" s="48">
        <v>0.9166666666666666</v>
      </c>
      <c r="G44" s="48">
        <v>1</v>
      </c>
      <c r="H44" s="49">
        <v>1</v>
      </c>
      <c r="I44" s="49">
        <v>1</v>
      </c>
      <c r="J44" s="49">
        <v>1</v>
      </c>
      <c r="K44" s="49">
        <v>0.9166666666666666</v>
      </c>
      <c r="L44" s="49">
        <v>1</v>
      </c>
      <c r="M44" s="49">
        <v>1</v>
      </c>
      <c r="N44" s="49">
        <v>1</v>
      </c>
      <c r="O44" s="49">
        <v>1</v>
      </c>
    </row>
  </sheetData>
  <sheetProtection/>
  <mergeCells count="2">
    <mergeCell ref="B3:N3"/>
    <mergeCell ref="M1:N1"/>
  </mergeCell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7"/>
  <dimension ref="A1:N89"/>
  <sheetViews>
    <sheetView view="pageBreakPreview" zoomScale="90" zoomScaleNormal="70" zoomScaleSheetLayoutView="90" zoomScalePageLayoutView="0" workbookViewId="0" topLeftCell="B1">
      <pane xSplit="4" ySplit="6" topLeftCell="F7" activePane="bottomRight" state="frozen"/>
      <selection pane="topLeft" activeCell="B1" sqref="B1"/>
      <selection pane="topRight" activeCell="F1" sqref="F1"/>
      <selection pane="bottomLeft" activeCell="B7" sqref="B7"/>
      <selection pane="bottomRight" activeCell="K10" sqref="K10"/>
    </sheetView>
  </sheetViews>
  <sheetFormatPr defaultColWidth="9.140625" defaultRowHeight="15"/>
  <cols>
    <col min="1" max="1" width="6.421875" style="8" hidden="1" customWidth="1"/>
    <col min="2" max="2" width="46.7109375" style="8" customWidth="1"/>
    <col min="3" max="3" width="9.7109375" style="26" customWidth="1"/>
    <col min="4" max="4" width="8.8515625" style="8" customWidth="1"/>
    <col min="5" max="5" width="11.7109375" style="8" customWidth="1"/>
    <col min="6" max="6" width="12.7109375" style="9" bestFit="1" customWidth="1"/>
    <col min="7" max="7" width="12.421875" style="9" customWidth="1"/>
    <col min="8" max="8" width="12.00390625" style="9" customWidth="1"/>
    <col min="9" max="9" width="11.8515625" style="9" customWidth="1"/>
    <col min="10" max="10" width="14.140625" style="9" customWidth="1"/>
    <col min="11" max="11" width="12.7109375" style="9" bestFit="1" customWidth="1"/>
    <col min="12" max="12" width="12.57421875" style="9" customWidth="1"/>
    <col min="13" max="13" width="12.140625" style="16" customWidth="1"/>
    <col min="14" max="14" width="15.421875" style="8" customWidth="1"/>
    <col min="15" max="16384" width="9.140625" style="8" customWidth="1"/>
  </cols>
  <sheetData>
    <row r="1" spans="11:12" ht="18.75">
      <c r="K1" s="165" t="s">
        <v>118</v>
      </c>
      <c r="L1" s="165"/>
    </row>
    <row r="2" spans="2:12" ht="18.75" customHeight="1">
      <c r="B2" s="164" t="s">
        <v>112</v>
      </c>
      <c r="C2" s="164"/>
      <c r="D2" s="164"/>
      <c r="E2" s="164"/>
      <c r="F2" s="164"/>
      <c r="G2" s="164"/>
      <c r="H2" s="164"/>
      <c r="I2" s="164"/>
      <c r="J2" s="164"/>
      <c r="K2" s="164"/>
      <c r="L2" s="164"/>
    </row>
    <row r="3" spans="2:14" ht="18.75" customHeight="1"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N3" s="10"/>
    </row>
    <row r="4" spans="3:12" ht="18.75">
      <c r="C4" s="11"/>
      <c r="F4" s="11"/>
      <c r="G4" s="11"/>
      <c r="H4" s="11"/>
      <c r="I4" s="11"/>
      <c r="J4" s="11"/>
      <c r="K4" s="11"/>
      <c r="L4" s="11"/>
    </row>
    <row r="5" spans="1:13" s="16" customFormat="1" ht="94.5" customHeight="1">
      <c r="A5" s="12"/>
      <c r="B5" s="13" t="s">
        <v>73</v>
      </c>
      <c r="C5" s="13" t="s">
        <v>115</v>
      </c>
      <c r="D5" s="15" t="s">
        <v>15</v>
      </c>
      <c r="E5" s="15" t="s">
        <v>16</v>
      </c>
      <c r="F5" s="117" t="s">
        <v>111</v>
      </c>
      <c r="G5" s="117" t="s">
        <v>104</v>
      </c>
      <c r="H5" s="117" t="s">
        <v>105</v>
      </c>
      <c r="I5" s="117" t="s">
        <v>106</v>
      </c>
      <c r="J5" s="117" t="s">
        <v>107</v>
      </c>
      <c r="K5" s="117" t="s">
        <v>108</v>
      </c>
      <c r="L5" s="117" t="s">
        <v>109</v>
      </c>
      <c r="M5" s="117" t="s">
        <v>119</v>
      </c>
    </row>
    <row r="6" spans="1:13" s="16" customFormat="1" ht="18.75">
      <c r="A6" s="12"/>
      <c r="B6" s="27" t="s">
        <v>8</v>
      </c>
      <c r="C6" s="13"/>
      <c r="D6" s="27"/>
      <c r="E6" s="27"/>
      <c r="F6" s="15"/>
      <c r="G6" s="15"/>
      <c r="H6" s="15"/>
      <c r="I6" s="15"/>
      <c r="J6" s="15"/>
      <c r="K6" s="15"/>
      <c r="L6" s="15"/>
      <c r="M6" s="104"/>
    </row>
    <row r="7" spans="1:13" ht="37.5">
      <c r="A7" s="17">
        <v>1</v>
      </c>
      <c r="B7" s="21" t="s">
        <v>1</v>
      </c>
      <c r="C7" s="22" t="s">
        <v>17</v>
      </c>
      <c r="D7" s="23">
        <v>1</v>
      </c>
      <c r="E7" s="23">
        <v>1</v>
      </c>
      <c r="F7" s="123">
        <v>1</v>
      </c>
      <c r="G7" s="123">
        <v>1</v>
      </c>
      <c r="H7" s="123">
        <v>1</v>
      </c>
      <c r="I7" s="123">
        <v>1</v>
      </c>
      <c r="J7" s="123">
        <v>1</v>
      </c>
      <c r="K7" s="123">
        <v>1</v>
      </c>
      <c r="L7" s="123">
        <v>1</v>
      </c>
      <c r="M7" s="124">
        <v>1</v>
      </c>
    </row>
    <row r="8" spans="1:13" ht="56.25">
      <c r="A8" s="17">
        <v>3</v>
      </c>
      <c r="B8" s="21" t="s">
        <v>192</v>
      </c>
      <c r="C8" s="22" t="s">
        <v>18</v>
      </c>
      <c r="D8" s="23">
        <v>1</v>
      </c>
      <c r="E8" s="23">
        <v>1</v>
      </c>
      <c r="F8" s="125">
        <v>1</v>
      </c>
      <c r="G8" s="125">
        <v>1</v>
      </c>
      <c r="H8" s="125">
        <v>1</v>
      </c>
      <c r="I8" s="125">
        <v>1</v>
      </c>
      <c r="J8" s="125">
        <v>1</v>
      </c>
      <c r="K8" s="125">
        <v>1</v>
      </c>
      <c r="L8" s="125">
        <v>1</v>
      </c>
      <c r="M8" s="124">
        <v>1</v>
      </c>
    </row>
    <row r="9" spans="1:13" ht="81" customHeight="1">
      <c r="A9" s="17"/>
      <c r="B9" s="35" t="s">
        <v>152</v>
      </c>
      <c r="C9" s="22" t="s">
        <v>19</v>
      </c>
      <c r="D9" s="36">
        <v>0.00921354764638344</v>
      </c>
      <c r="E9" s="36">
        <v>1.8061597444089459</v>
      </c>
      <c r="F9" s="142">
        <v>0.17960270038293943</v>
      </c>
      <c r="G9" s="142">
        <v>0.997030394354809</v>
      </c>
      <c r="H9" s="142">
        <v>0.5201342281879194</v>
      </c>
      <c r="I9" s="142">
        <v>0.1853391684901531</v>
      </c>
      <c r="J9" s="142">
        <v>0.00921354764638344</v>
      </c>
      <c r="K9" s="142">
        <v>1.8061597444089459</v>
      </c>
      <c r="L9" s="142">
        <v>0.11946697566628037</v>
      </c>
      <c r="M9" s="145">
        <v>0.25658849804578443</v>
      </c>
    </row>
    <row r="10" spans="1:13" ht="93.75">
      <c r="A10" s="17">
        <v>7</v>
      </c>
      <c r="B10" s="18" t="s">
        <v>193</v>
      </c>
      <c r="C10" s="19" t="s">
        <v>19</v>
      </c>
      <c r="D10" s="20"/>
      <c r="E10" s="20"/>
      <c r="F10" s="126">
        <v>70289</v>
      </c>
      <c r="G10" s="126">
        <v>21707</v>
      </c>
      <c r="H10" s="126">
        <v>1808</v>
      </c>
      <c r="I10" s="126">
        <v>2203</v>
      </c>
      <c r="J10" s="126">
        <v>3160</v>
      </c>
      <c r="K10" s="126">
        <v>6820</v>
      </c>
      <c r="L10" s="126">
        <v>6505</v>
      </c>
      <c r="M10" s="126">
        <v>9536</v>
      </c>
    </row>
    <row r="11" spans="1:13" ht="93.75">
      <c r="A11" s="17">
        <v>8</v>
      </c>
      <c r="B11" s="18" t="s">
        <v>194</v>
      </c>
      <c r="C11" s="19" t="s">
        <v>19</v>
      </c>
      <c r="D11" s="20"/>
      <c r="E11" s="20"/>
      <c r="F11" s="126">
        <v>50879</v>
      </c>
      <c r="G11" s="126">
        <v>5502</v>
      </c>
      <c r="H11" s="126">
        <v>278</v>
      </c>
      <c r="I11" s="126">
        <v>539</v>
      </c>
      <c r="J11" s="126">
        <v>324</v>
      </c>
      <c r="K11" s="126">
        <v>1005</v>
      </c>
      <c r="L11" s="126">
        <v>1262</v>
      </c>
      <c r="M11" s="126">
        <v>1210</v>
      </c>
    </row>
    <row r="12" spans="1:13" ht="56.25">
      <c r="A12" s="17">
        <v>11</v>
      </c>
      <c r="B12" s="18" t="s">
        <v>153</v>
      </c>
      <c r="C12" s="19" t="s">
        <v>19</v>
      </c>
      <c r="D12" s="20"/>
      <c r="E12" s="20"/>
      <c r="F12" s="126">
        <v>83656.5</v>
      </c>
      <c r="G12" s="126">
        <v>25994.2</v>
      </c>
      <c r="H12" s="126">
        <v>2036.3</v>
      </c>
      <c r="I12" s="126">
        <v>2523</v>
      </c>
      <c r="J12" s="126">
        <v>3157.8</v>
      </c>
      <c r="K12" s="126">
        <v>7940.5</v>
      </c>
      <c r="L12" s="126">
        <v>7380.4</v>
      </c>
      <c r="M12" s="126">
        <v>10707.5</v>
      </c>
    </row>
    <row r="13" spans="1:13" ht="56.25">
      <c r="A13" s="17">
        <v>12</v>
      </c>
      <c r="B13" s="18" t="s">
        <v>154</v>
      </c>
      <c r="C13" s="19" t="s">
        <v>19</v>
      </c>
      <c r="D13" s="20"/>
      <c r="E13" s="20"/>
      <c r="F13" s="126">
        <v>59273.6</v>
      </c>
      <c r="G13" s="126">
        <v>28343</v>
      </c>
      <c r="H13" s="126">
        <v>1134.7</v>
      </c>
      <c r="I13" s="126">
        <v>727.2</v>
      </c>
      <c r="J13" s="126">
        <v>294.1</v>
      </c>
      <c r="K13" s="126">
        <v>14017.7</v>
      </c>
      <c r="L13" s="126">
        <v>1314.5</v>
      </c>
      <c r="M13" s="126">
        <v>2795.8</v>
      </c>
    </row>
    <row r="14" spans="1:13" ht="168.75">
      <c r="A14" s="17">
        <v>2</v>
      </c>
      <c r="B14" s="21" t="s">
        <v>155</v>
      </c>
      <c r="C14" s="22" t="s">
        <v>20</v>
      </c>
      <c r="D14" s="23">
        <v>0</v>
      </c>
      <c r="E14" s="23">
        <v>1</v>
      </c>
      <c r="F14" s="123">
        <v>1</v>
      </c>
      <c r="G14" s="123">
        <v>1</v>
      </c>
      <c r="H14" s="123">
        <v>0</v>
      </c>
      <c r="I14" s="123">
        <v>0</v>
      </c>
      <c r="J14" s="123">
        <v>1</v>
      </c>
      <c r="K14" s="123">
        <v>0</v>
      </c>
      <c r="L14" s="123">
        <v>1</v>
      </c>
      <c r="M14" s="123">
        <v>1</v>
      </c>
    </row>
    <row r="15" spans="1:13" ht="150">
      <c r="A15" s="17">
        <v>4</v>
      </c>
      <c r="B15" s="21" t="s">
        <v>216</v>
      </c>
      <c r="C15" s="22" t="s">
        <v>21</v>
      </c>
      <c r="D15" s="23">
        <v>0.7022806501120978</v>
      </c>
      <c r="E15" s="23">
        <v>1</v>
      </c>
      <c r="F15" s="127">
        <v>1</v>
      </c>
      <c r="G15" s="127">
        <v>0.9988633586614911</v>
      </c>
      <c r="H15" s="127">
        <v>0.9999984224118483</v>
      </c>
      <c r="I15" s="127">
        <v>0.7025288767796155</v>
      </c>
      <c r="J15" s="127">
        <v>1</v>
      </c>
      <c r="K15" s="127">
        <v>0.7022806501120978</v>
      </c>
      <c r="L15" s="127">
        <v>1</v>
      </c>
      <c r="M15" s="127">
        <v>1</v>
      </c>
    </row>
    <row r="16" spans="1:13" s="84" customFormat="1" ht="75">
      <c r="A16" s="17"/>
      <c r="B16" s="18" t="s">
        <v>156</v>
      </c>
      <c r="C16" s="19" t="s">
        <v>21</v>
      </c>
      <c r="D16" s="128"/>
      <c r="E16" s="128"/>
      <c r="F16" s="126">
        <v>300741.6</v>
      </c>
      <c r="G16" s="126">
        <v>228484.1</v>
      </c>
      <c r="H16" s="126">
        <v>63387.8</v>
      </c>
      <c r="I16" s="126">
        <v>64075.2</v>
      </c>
      <c r="J16" s="126">
        <v>48068.3</v>
      </c>
      <c r="K16" s="126">
        <v>151735.6</v>
      </c>
      <c r="L16" s="126">
        <v>181344.6</v>
      </c>
      <c r="M16" s="126">
        <v>83506.6</v>
      </c>
    </row>
    <row r="17" spans="1:13" ht="93.75">
      <c r="A17" s="17"/>
      <c r="B17" s="18" t="s">
        <v>157</v>
      </c>
      <c r="C17" s="19" t="s">
        <v>21</v>
      </c>
      <c r="D17" s="20"/>
      <c r="E17" s="20"/>
      <c r="F17" s="126">
        <v>12728.4</v>
      </c>
      <c r="G17" s="126">
        <v>5632.1</v>
      </c>
      <c r="H17" s="126">
        <v>545.8</v>
      </c>
      <c r="I17" s="126">
        <v>541.1</v>
      </c>
      <c r="J17" s="126">
        <v>323</v>
      </c>
      <c r="K17" s="126">
        <v>397</v>
      </c>
      <c r="L17" s="126">
        <v>972.9</v>
      </c>
      <c r="M17" s="126">
        <v>528.8</v>
      </c>
    </row>
    <row r="18" spans="1:13" ht="93.75">
      <c r="A18" s="17">
        <v>5</v>
      </c>
      <c r="B18" s="21" t="s">
        <v>151</v>
      </c>
      <c r="C18" s="22" t="s">
        <v>22</v>
      </c>
      <c r="D18" s="23">
        <v>1</v>
      </c>
      <c r="E18" s="23">
        <v>1</v>
      </c>
      <c r="F18" s="123">
        <v>1</v>
      </c>
      <c r="G18" s="123">
        <v>1</v>
      </c>
      <c r="H18" s="123">
        <v>1</v>
      </c>
      <c r="I18" s="123">
        <v>1</v>
      </c>
      <c r="J18" s="123">
        <v>1</v>
      </c>
      <c r="K18" s="123">
        <v>1</v>
      </c>
      <c r="L18" s="123">
        <v>1</v>
      </c>
      <c r="M18" s="124">
        <v>1</v>
      </c>
    </row>
    <row r="19" spans="1:13" ht="18.75">
      <c r="A19" s="17"/>
      <c r="B19" s="31" t="s">
        <v>10</v>
      </c>
      <c r="C19" s="19"/>
      <c r="D19" s="20"/>
      <c r="E19" s="20"/>
      <c r="F19" s="112"/>
      <c r="G19" s="112"/>
      <c r="H19" s="112"/>
      <c r="I19" s="112"/>
      <c r="J19" s="112"/>
      <c r="K19" s="112"/>
      <c r="L19" s="112"/>
      <c r="M19" s="119"/>
    </row>
    <row r="20" spans="1:13" ht="56.25">
      <c r="A20" s="17">
        <v>6</v>
      </c>
      <c r="B20" s="21" t="s">
        <v>158</v>
      </c>
      <c r="C20" s="22" t="s">
        <v>26</v>
      </c>
      <c r="D20" s="23">
        <v>1</v>
      </c>
      <c r="E20" s="23">
        <v>4</v>
      </c>
      <c r="F20" s="123">
        <v>3</v>
      </c>
      <c r="G20" s="123">
        <v>3</v>
      </c>
      <c r="H20" s="123">
        <v>2</v>
      </c>
      <c r="I20" s="123">
        <v>2</v>
      </c>
      <c r="J20" s="123">
        <v>3</v>
      </c>
      <c r="K20" s="123">
        <v>4</v>
      </c>
      <c r="L20" s="123">
        <v>1</v>
      </c>
      <c r="M20" s="124">
        <v>3</v>
      </c>
    </row>
    <row r="21" spans="1:13" ht="112.5">
      <c r="A21" s="17">
        <v>13</v>
      </c>
      <c r="B21" s="21" t="s">
        <v>159</v>
      </c>
      <c r="C21" s="22" t="s">
        <v>27</v>
      </c>
      <c r="D21" s="23">
        <v>93.59702797202797</v>
      </c>
      <c r="E21" s="23">
        <v>112.36647024769744</v>
      </c>
      <c r="F21" s="127">
        <v>112.36647024769744</v>
      </c>
      <c r="G21" s="127">
        <v>101.91965370952691</v>
      </c>
      <c r="H21" s="127">
        <v>101.30341774041092</v>
      </c>
      <c r="I21" s="127">
        <v>97.02726608468252</v>
      </c>
      <c r="J21" s="127">
        <v>96.40665547244696</v>
      </c>
      <c r="K21" s="127">
        <v>104.60000263459486</v>
      </c>
      <c r="L21" s="127">
        <v>102.77390965298278</v>
      </c>
      <c r="M21" s="127">
        <v>93.59702797202797</v>
      </c>
    </row>
    <row r="22" spans="1:13" s="84" customFormat="1" ht="112.5">
      <c r="A22" s="17"/>
      <c r="B22" s="18" t="s">
        <v>160</v>
      </c>
      <c r="C22" s="19" t="s">
        <v>27</v>
      </c>
      <c r="D22" s="128"/>
      <c r="E22" s="128"/>
      <c r="F22" s="126">
        <v>83656.5</v>
      </c>
      <c r="G22" s="126">
        <v>25994.2</v>
      </c>
      <c r="H22" s="126">
        <v>2036.3</v>
      </c>
      <c r="I22" s="126">
        <v>2523</v>
      </c>
      <c r="J22" s="126">
        <v>3157.8</v>
      </c>
      <c r="K22" s="126">
        <v>7940.5</v>
      </c>
      <c r="L22" s="126">
        <v>7380.4</v>
      </c>
      <c r="M22" s="126">
        <v>10707.5</v>
      </c>
    </row>
    <row r="23" spans="1:13" s="84" customFormat="1" ht="112.5">
      <c r="A23" s="17"/>
      <c r="B23" s="18" t="s">
        <v>161</v>
      </c>
      <c r="C23" s="19" t="s">
        <v>27</v>
      </c>
      <c r="D23" s="128"/>
      <c r="E23" s="128"/>
      <c r="F23" s="126">
        <v>74449.7</v>
      </c>
      <c r="G23" s="126">
        <v>25504.6</v>
      </c>
      <c r="H23" s="126">
        <v>2010.1</v>
      </c>
      <c r="I23" s="126">
        <v>2600.3</v>
      </c>
      <c r="J23" s="126">
        <v>3275.5</v>
      </c>
      <c r="K23" s="126">
        <v>7591.3</v>
      </c>
      <c r="L23" s="126">
        <v>7181.2</v>
      </c>
      <c r="M23" s="126">
        <v>11440</v>
      </c>
    </row>
    <row r="24" spans="1:13" ht="75">
      <c r="A24" s="17">
        <v>14</v>
      </c>
      <c r="B24" s="21" t="s">
        <v>162</v>
      </c>
      <c r="C24" s="22" t="s">
        <v>28</v>
      </c>
      <c r="D24" s="23">
        <v>84.45772295039835</v>
      </c>
      <c r="E24" s="23">
        <v>191.58500650997055</v>
      </c>
      <c r="F24" s="127">
        <v>124.06621146415475</v>
      </c>
      <c r="G24" s="127">
        <v>123.67944494141776</v>
      </c>
      <c r="H24" s="127">
        <v>89.95560488346281</v>
      </c>
      <c r="I24" s="127">
        <v>120.7171314741036</v>
      </c>
      <c r="J24" s="127">
        <v>113.37702390131072</v>
      </c>
      <c r="K24" s="127">
        <v>188.95089436154583</v>
      </c>
      <c r="L24" s="127">
        <v>84.45772295039835</v>
      </c>
      <c r="M24" s="127">
        <v>191.58500650997055</v>
      </c>
    </row>
    <row r="25" spans="1:13" s="84" customFormat="1" ht="56.25">
      <c r="A25" s="17"/>
      <c r="B25" s="18" t="s">
        <v>154</v>
      </c>
      <c r="C25" s="19" t="s">
        <v>28</v>
      </c>
      <c r="D25" s="128"/>
      <c r="E25" s="128"/>
      <c r="F25" s="126">
        <v>79276.2</v>
      </c>
      <c r="G25" s="126">
        <v>28343</v>
      </c>
      <c r="H25" s="126">
        <v>1134.7</v>
      </c>
      <c r="I25" s="126">
        <v>727.2</v>
      </c>
      <c r="J25" s="126">
        <v>294.1</v>
      </c>
      <c r="K25" s="126">
        <v>14017.7</v>
      </c>
      <c r="L25" s="126">
        <v>1314.5</v>
      </c>
      <c r="M25" s="126">
        <v>2795.8</v>
      </c>
    </row>
    <row r="26" spans="1:13" s="84" customFormat="1" ht="75">
      <c r="A26" s="17"/>
      <c r="B26" s="18" t="s">
        <v>163</v>
      </c>
      <c r="C26" s="19" t="s">
        <v>28</v>
      </c>
      <c r="D26" s="128"/>
      <c r="E26" s="128"/>
      <c r="F26" s="126">
        <v>63898.3</v>
      </c>
      <c r="G26" s="126">
        <v>22916.5</v>
      </c>
      <c r="H26" s="126">
        <v>1261.4</v>
      </c>
      <c r="I26" s="126">
        <v>602.4</v>
      </c>
      <c r="J26" s="126">
        <v>259.4</v>
      </c>
      <c r="K26" s="126">
        <v>7418.7</v>
      </c>
      <c r="L26" s="126">
        <v>1556.4</v>
      </c>
      <c r="M26" s="126">
        <v>1459.3</v>
      </c>
    </row>
    <row r="27" spans="1:13" ht="75">
      <c r="A27" s="17">
        <v>15</v>
      </c>
      <c r="B27" s="21" t="s">
        <v>122</v>
      </c>
      <c r="C27" s="22" t="s">
        <v>29</v>
      </c>
      <c r="D27" s="36">
        <v>0</v>
      </c>
      <c r="E27" s="36">
        <v>0</v>
      </c>
      <c r="F27" s="123">
        <v>0</v>
      </c>
      <c r="G27" s="123">
        <v>0</v>
      </c>
      <c r="H27" s="123">
        <v>0</v>
      </c>
      <c r="I27" s="123">
        <v>0</v>
      </c>
      <c r="J27" s="123">
        <v>0</v>
      </c>
      <c r="K27" s="123">
        <v>0</v>
      </c>
      <c r="L27" s="123">
        <v>0</v>
      </c>
      <c r="M27" s="123">
        <v>0</v>
      </c>
    </row>
    <row r="28" spans="1:13" ht="56.25">
      <c r="A28" s="17"/>
      <c r="B28" s="18" t="s">
        <v>83</v>
      </c>
      <c r="C28" s="19" t="s">
        <v>29</v>
      </c>
      <c r="D28" s="128"/>
      <c r="E28" s="128"/>
      <c r="F28" s="120"/>
      <c r="G28" s="120"/>
      <c r="H28" s="120"/>
      <c r="I28" s="120"/>
      <c r="J28" s="120"/>
      <c r="K28" s="120"/>
      <c r="L28" s="120"/>
      <c r="M28" s="120"/>
    </row>
    <row r="29" spans="1:13" ht="168.75">
      <c r="A29" s="17"/>
      <c r="B29" s="37" t="s">
        <v>164</v>
      </c>
      <c r="C29" s="22" t="s">
        <v>30</v>
      </c>
      <c r="D29" s="36">
        <v>0.9443792930139051</v>
      </c>
      <c r="E29" s="36">
        <v>2.884949448078896</v>
      </c>
      <c r="F29" s="127">
        <v>1.4630961829350029</v>
      </c>
      <c r="G29" s="127">
        <v>1.3463111096688358</v>
      </c>
      <c r="H29" s="127">
        <v>2.884949448078896</v>
      </c>
      <c r="I29" s="127">
        <v>2.069915789119348</v>
      </c>
      <c r="J29" s="127">
        <v>0.9443792930139051</v>
      </c>
      <c r="K29" s="127">
        <v>2.1282000680839315</v>
      </c>
      <c r="L29" s="127">
        <v>1.3257599236305961</v>
      </c>
      <c r="M29" s="139">
        <v>2.1985234579661825</v>
      </c>
    </row>
    <row r="30" spans="1:13" s="84" customFormat="1" ht="187.5">
      <c r="A30" s="17">
        <v>16</v>
      </c>
      <c r="B30" s="18" t="s">
        <v>165</v>
      </c>
      <c r="C30" s="19" t="s">
        <v>30</v>
      </c>
      <c r="D30" s="128"/>
      <c r="E30" s="128"/>
      <c r="F30" s="126">
        <v>43728</v>
      </c>
      <c r="G30" s="126">
        <v>29567.8</v>
      </c>
      <c r="H30" s="126">
        <v>7843.599999999999</v>
      </c>
      <c r="I30" s="126">
        <v>26518.100000000002</v>
      </c>
      <c r="J30" s="126">
        <v>11466.4</v>
      </c>
      <c r="K30" s="126">
        <v>58999.299999999996</v>
      </c>
      <c r="L30" s="126">
        <v>41339.6</v>
      </c>
      <c r="M30" s="126">
        <v>20907.5</v>
      </c>
    </row>
    <row r="31" spans="1:13" s="84" customFormat="1" ht="56.25">
      <c r="A31" s="17"/>
      <c r="B31" s="18" t="s">
        <v>166</v>
      </c>
      <c r="C31" s="19" t="s">
        <v>30</v>
      </c>
      <c r="D31" s="128"/>
      <c r="E31" s="128"/>
      <c r="F31" s="126">
        <v>45268.2</v>
      </c>
      <c r="G31" s="126">
        <v>30374.8</v>
      </c>
      <c r="H31" s="126">
        <v>8297.3</v>
      </c>
      <c r="I31" s="126">
        <v>26554.4</v>
      </c>
      <c r="J31" s="126">
        <v>11507.9</v>
      </c>
      <c r="K31" s="126">
        <v>60396.2</v>
      </c>
      <c r="L31" s="126">
        <v>41378.7</v>
      </c>
      <c r="M31" s="138">
        <v>20949</v>
      </c>
    </row>
    <row r="32" spans="1:13" ht="150">
      <c r="A32" s="17"/>
      <c r="B32" s="18" t="s">
        <v>167</v>
      </c>
      <c r="C32" s="19" t="s">
        <v>30</v>
      </c>
      <c r="D32" s="20"/>
      <c r="E32" s="20"/>
      <c r="F32" s="126">
        <v>1540.2</v>
      </c>
      <c r="G32" s="126">
        <v>807</v>
      </c>
      <c r="H32" s="126">
        <v>453.7</v>
      </c>
      <c r="I32" s="126">
        <v>36.3</v>
      </c>
      <c r="J32" s="126">
        <v>41.5</v>
      </c>
      <c r="K32" s="126">
        <v>1396.9</v>
      </c>
      <c r="L32" s="126">
        <v>39.1</v>
      </c>
      <c r="M32" s="138">
        <v>41.5</v>
      </c>
    </row>
    <row r="33" spans="1:13" s="84" customFormat="1" ht="168.75">
      <c r="A33" s="17">
        <v>17</v>
      </c>
      <c r="B33" s="18" t="s">
        <v>168</v>
      </c>
      <c r="C33" s="19" t="s">
        <v>30</v>
      </c>
      <c r="D33" s="128"/>
      <c r="E33" s="128"/>
      <c r="F33" s="126">
        <v>65385.700000000004</v>
      </c>
      <c r="G33" s="126">
        <v>42858.200000000004</v>
      </c>
      <c r="H33" s="126">
        <v>10163.199999999999</v>
      </c>
      <c r="I33" s="126">
        <v>9831.4</v>
      </c>
      <c r="J33" s="126">
        <v>11951.9</v>
      </c>
      <c r="K33" s="126">
        <v>29610</v>
      </c>
      <c r="L33" s="126">
        <v>21108.9</v>
      </c>
      <c r="M33" s="126">
        <v>12851.599999999999</v>
      </c>
    </row>
    <row r="34" spans="1:13" s="84" customFormat="1" ht="56.25">
      <c r="A34" s="17"/>
      <c r="B34" s="18" t="s">
        <v>169</v>
      </c>
      <c r="C34" s="19" t="s">
        <v>30</v>
      </c>
      <c r="D34" s="128"/>
      <c r="E34" s="128"/>
      <c r="F34" s="126">
        <v>73596.6</v>
      </c>
      <c r="G34" s="126">
        <v>43860.3</v>
      </c>
      <c r="H34" s="126">
        <v>10899.9</v>
      </c>
      <c r="I34" s="126">
        <v>10002.5</v>
      </c>
      <c r="J34" s="126">
        <v>12840.8</v>
      </c>
      <c r="K34" s="126">
        <v>31628.6</v>
      </c>
      <c r="L34" s="126">
        <v>21419.2</v>
      </c>
      <c r="M34" s="138">
        <v>14394.3</v>
      </c>
    </row>
    <row r="35" spans="1:13" ht="150">
      <c r="A35" s="17"/>
      <c r="B35" s="18" t="s">
        <v>170</v>
      </c>
      <c r="C35" s="19" t="s">
        <v>30</v>
      </c>
      <c r="D35" s="20"/>
      <c r="E35" s="20"/>
      <c r="F35" s="126">
        <v>8210.9</v>
      </c>
      <c r="G35" s="126">
        <v>1002.1</v>
      </c>
      <c r="H35" s="126">
        <v>736.7</v>
      </c>
      <c r="I35" s="126">
        <v>171.1</v>
      </c>
      <c r="J35" s="126">
        <v>888.9</v>
      </c>
      <c r="K35" s="126">
        <v>2018.6</v>
      </c>
      <c r="L35" s="126">
        <v>310.3</v>
      </c>
      <c r="M35" s="138">
        <v>1542.7</v>
      </c>
    </row>
    <row r="36" spans="1:13" s="84" customFormat="1" ht="168.75">
      <c r="A36" s="17">
        <v>18</v>
      </c>
      <c r="B36" s="18" t="s">
        <v>195</v>
      </c>
      <c r="C36" s="19" t="s">
        <v>30</v>
      </c>
      <c r="D36" s="128"/>
      <c r="E36" s="128"/>
      <c r="F36" s="126">
        <v>75598.9</v>
      </c>
      <c r="G36" s="126">
        <v>75488.4</v>
      </c>
      <c r="H36" s="126">
        <v>12595.400000000001</v>
      </c>
      <c r="I36" s="126">
        <v>17123.4</v>
      </c>
      <c r="J36" s="126">
        <v>11798.8</v>
      </c>
      <c r="K36" s="126">
        <v>33005.299999999996</v>
      </c>
      <c r="L36" s="126">
        <v>58228.1</v>
      </c>
      <c r="M36" s="126">
        <v>12429.9</v>
      </c>
    </row>
    <row r="37" spans="1:13" s="84" customFormat="1" ht="56.25">
      <c r="A37" s="17"/>
      <c r="B37" s="18" t="s">
        <v>171</v>
      </c>
      <c r="C37" s="19" t="s">
        <v>30</v>
      </c>
      <c r="D37" s="128"/>
      <c r="E37" s="128"/>
      <c r="F37" s="126">
        <v>89673</v>
      </c>
      <c r="G37" s="126">
        <v>86991.2</v>
      </c>
      <c r="H37" s="126">
        <v>14243.7</v>
      </c>
      <c r="I37" s="126">
        <v>17225</v>
      </c>
      <c r="J37" s="126">
        <v>12234.3</v>
      </c>
      <c r="K37" s="126">
        <v>36853.1</v>
      </c>
      <c r="L37" s="126">
        <v>63644.5</v>
      </c>
      <c r="M37" s="138">
        <v>13877.3</v>
      </c>
    </row>
    <row r="38" spans="1:13" ht="150">
      <c r="A38" s="17"/>
      <c r="B38" s="18" t="s">
        <v>172</v>
      </c>
      <c r="C38" s="19" t="s">
        <v>30</v>
      </c>
      <c r="D38" s="20"/>
      <c r="E38" s="20"/>
      <c r="F38" s="126">
        <v>14074.1</v>
      </c>
      <c r="G38" s="126">
        <v>11502.8</v>
      </c>
      <c r="H38" s="126">
        <v>1648.3</v>
      </c>
      <c r="I38" s="126">
        <v>101.6</v>
      </c>
      <c r="J38" s="126">
        <v>435.5</v>
      </c>
      <c r="K38" s="126">
        <v>3847.8</v>
      </c>
      <c r="L38" s="126">
        <v>5416.4</v>
      </c>
      <c r="M38" s="138">
        <v>1447.4</v>
      </c>
    </row>
    <row r="39" spans="1:13" s="84" customFormat="1" ht="168.75">
      <c r="A39" s="17">
        <v>19</v>
      </c>
      <c r="B39" s="18" t="s">
        <v>173</v>
      </c>
      <c r="C39" s="19" t="s">
        <v>30</v>
      </c>
      <c r="D39" s="128"/>
      <c r="E39" s="128"/>
      <c r="F39" s="126">
        <v>90084.1</v>
      </c>
      <c r="G39" s="126">
        <v>66379.6</v>
      </c>
      <c r="H39" s="126">
        <v>29428.6</v>
      </c>
      <c r="I39" s="126">
        <v>36894.799999999996</v>
      </c>
      <c r="J39" s="126">
        <v>11086.099999999999</v>
      </c>
      <c r="K39" s="126">
        <v>86273.40000000001</v>
      </c>
      <c r="L39" s="126">
        <v>53329.4</v>
      </c>
      <c r="M39" s="126">
        <v>33849.200000000004</v>
      </c>
    </row>
    <row r="40" spans="1:13" s="84" customFormat="1" ht="56.25">
      <c r="A40" s="17"/>
      <c r="B40" s="18" t="s">
        <v>174</v>
      </c>
      <c r="C40" s="19" t="s">
        <v>30</v>
      </c>
      <c r="D40" s="128"/>
      <c r="E40" s="128"/>
      <c r="F40" s="126">
        <v>92203.8</v>
      </c>
      <c r="G40" s="126">
        <v>67517.8</v>
      </c>
      <c r="H40" s="126">
        <v>29947</v>
      </c>
      <c r="I40" s="126">
        <v>37424.6</v>
      </c>
      <c r="J40" s="126">
        <v>11485.3</v>
      </c>
      <c r="K40" s="126">
        <v>87183.3</v>
      </c>
      <c r="L40" s="126">
        <v>54902.1</v>
      </c>
      <c r="M40" s="138">
        <v>34285.9</v>
      </c>
    </row>
    <row r="41" spans="1:13" ht="150">
      <c r="A41" s="17"/>
      <c r="B41" s="18" t="s">
        <v>175</v>
      </c>
      <c r="C41" s="19" t="s">
        <v>30</v>
      </c>
      <c r="D41" s="20"/>
      <c r="E41" s="20"/>
      <c r="F41" s="126">
        <v>2119.7</v>
      </c>
      <c r="G41" s="126">
        <v>1138.2</v>
      </c>
      <c r="H41" s="126">
        <v>518.4</v>
      </c>
      <c r="I41" s="126">
        <v>529.8</v>
      </c>
      <c r="J41" s="126">
        <v>399.2</v>
      </c>
      <c r="K41" s="126">
        <v>909.9</v>
      </c>
      <c r="L41" s="126">
        <v>1572.7</v>
      </c>
      <c r="M41" s="138">
        <v>436.7</v>
      </c>
    </row>
    <row r="42" spans="1:13" s="84" customFormat="1" ht="187.5">
      <c r="A42" s="17">
        <v>20</v>
      </c>
      <c r="B42" s="21" t="s">
        <v>176</v>
      </c>
      <c r="C42" s="22" t="s">
        <v>31</v>
      </c>
      <c r="D42" s="127">
        <v>0.012294272892603363</v>
      </c>
      <c r="E42" s="127">
        <v>0.11804153465965468</v>
      </c>
      <c r="F42" s="127">
        <v>0.11804153465965468</v>
      </c>
      <c r="G42" s="127">
        <v>0.027548251517744062</v>
      </c>
      <c r="H42" s="127">
        <v>0.03480948256686213</v>
      </c>
      <c r="I42" s="127">
        <v>0.020643265556731155</v>
      </c>
      <c r="J42" s="127">
        <v>0.06784096795601259</v>
      </c>
      <c r="K42" s="127">
        <v>0.052767456628029466</v>
      </c>
      <c r="L42" s="127">
        <v>0.012294272892603363</v>
      </c>
      <c r="M42" s="139">
        <v>0.030000023950202733</v>
      </c>
    </row>
    <row r="43" spans="1:13" s="84" customFormat="1" ht="187.5">
      <c r="A43" s="17"/>
      <c r="B43" s="18" t="s">
        <v>177</v>
      </c>
      <c r="C43" s="19" t="s">
        <v>31</v>
      </c>
      <c r="D43" s="128"/>
      <c r="E43" s="128"/>
      <c r="F43" s="126">
        <v>35500</v>
      </c>
      <c r="G43" s="126">
        <v>6301.5</v>
      </c>
      <c r="H43" s="126">
        <v>2206.5</v>
      </c>
      <c r="I43" s="126">
        <v>1882.8</v>
      </c>
      <c r="J43" s="126">
        <v>3261</v>
      </c>
      <c r="K43" s="126">
        <v>11401</v>
      </c>
      <c r="L43" s="126">
        <v>2229.5</v>
      </c>
      <c r="M43" s="138">
        <v>2505.2</v>
      </c>
    </row>
    <row r="44" spans="1:13" s="84" customFormat="1" ht="75">
      <c r="A44" s="17">
        <v>21</v>
      </c>
      <c r="B44" s="21" t="s">
        <v>178</v>
      </c>
      <c r="C44" s="22" t="s">
        <v>32</v>
      </c>
      <c r="D44" s="129">
        <v>1</v>
      </c>
      <c r="E44" s="129">
        <v>1</v>
      </c>
      <c r="F44" s="141">
        <v>1</v>
      </c>
      <c r="G44" s="141">
        <v>1</v>
      </c>
      <c r="H44" s="141">
        <v>1</v>
      </c>
      <c r="I44" s="141">
        <v>1</v>
      </c>
      <c r="J44" s="141">
        <v>1</v>
      </c>
      <c r="K44" s="141">
        <v>1</v>
      </c>
      <c r="L44" s="141">
        <v>1</v>
      </c>
      <c r="M44" s="141">
        <v>1</v>
      </c>
    </row>
    <row r="45" spans="1:13" s="84" customFormat="1" ht="75">
      <c r="A45" s="17"/>
      <c r="B45" s="18" t="s">
        <v>179</v>
      </c>
      <c r="C45" s="19" t="s">
        <v>32</v>
      </c>
      <c r="D45" s="128"/>
      <c r="E45" s="128"/>
      <c r="F45" s="126">
        <v>0</v>
      </c>
      <c r="G45" s="126">
        <v>0</v>
      </c>
      <c r="H45" s="126">
        <v>0</v>
      </c>
      <c r="I45" s="126">
        <v>0</v>
      </c>
      <c r="J45" s="126">
        <v>0</v>
      </c>
      <c r="K45" s="126">
        <v>0</v>
      </c>
      <c r="L45" s="126">
        <v>0</v>
      </c>
      <c r="M45" s="140">
        <v>0</v>
      </c>
    </row>
    <row r="46" spans="1:13" s="84" customFormat="1" ht="93.75">
      <c r="A46" s="17">
        <v>22</v>
      </c>
      <c r="B46" s="21" t="s">
        <v>180</v>
      </c>
      <c r="C46" s="22" t="s">
        <v>33</v>
      </c>
      <c r="D46" s="123">
        <v>1</v>
      </c>
      <c r="E46" s="123">
        <v>1</v>
      </c>
      <c r="F46" s="123">
        <v>1</v>
      </c>
      <c r="G46" s="123">
        <v>1</v>
      </c>
      <c r="H46" s="123">
        <v>1</v>
      </c>
      <c r="I46" s="123">
        <v>1</v>
      </c>
      <c r="J46" s="123">
        <v>1</v>
      </c>
      <c r="K46" s="123">
        <v>1</v>
      </c>
      <c r="L46" s="123">
        <v>1</v>
      </c>
      <c r="M46" s="123">
        <v>1</v>
      </c>
    </row>
    <row r="47" spans="1:13" s="84" customFormat="1" ht="150">
      <c r="A47" s="17">
        <v>23</v>
      </c>
      <c r="B47" s="21" t="s">
        <v>181</v>
      </c>
      <c r="C47" s="22" t="s">
        <v>34</v>
      </c>
      <c r="D47" s="123">
        <v>0</v>
      </c>
      <c r="E47" s="123">
        <v>1</v>
      </c>
      <c r="F47" s="123">
        <v>1</v>
      </c>
      <c r="G47" s="123">
        <v>0</v>
      </c>
      <c r="H47" s="123">
        <v>0</v>
      </c>
      <c r="I47" s="123">
        <v>0</v>
      </c>
      <c r="J47" s="123">
        <v>1</v>
      </c>
      <c r="K47" s="123">
        <v>0</v>
      </c>
      <c r="L47" s="123">
        <v>0</v>
      </c>
      <c r="M47" s="124">
        <v>0</v>
      </c>
    </row>
    <row r="48" spans="1:13" s="84" customFormat="1" ht="131.25">
      <c r="A48" s="17">
        <v>24</v>
      </c>
      <c r="B48" s="21" t="s">
        <v>84</v>
      </c>
      <c r="C48" s="22" t="s">
        <v>35</v>
      </c>
      <c r="D48" s="123">
        <v>0</v>
      </c>
      <c r="E48" s="123">
        <v>0</v>
      </c>
      <c r="F48" s="125">
        <v>0</v>
      </c>
      <c r="G48" s="125">
        <v>0</v>
      </c>
      <c r="H48" s="125">
        <v>0</v>
      </c>
      <c r="I48" s="125">
        <v>0</v>
      </c>
      <c r="J48" s="125">
        <v>0</v>
      </c>
      <c r="K48" s="125">
        <v>0</v>
      </c>
      <c r="L48" s="125">
        <v>0</v>
      </c>
      <c r="M48" s="124">
        <v>0</v>
      </c>
    </row>
    <row r="49" spans="1:13" ht="18.75">
      <c r="A49" s="17"/>
      <c r="B49" s="33" t="s">
        <v>11</v>
      </c>
      <c r="C49" s="19"/>
      <c r="D49" s="20"/>
      <c r="E49" s="20"/>
      <c r="F49" s="118"/>
      <c r="G49" s="118"/>
      <c r="H49" s="118"/>
      <c r="I49" s="118"/>
      <c r="J49" s="118"/>
      <c r="K49" s="118"/>
      <c r="L49" s="118"/>
      <c r="M49" s="119"/>
    </row>
    <row r="50" spans="1:13" ht="75">
      <c r="A50" s="17">
        <v>26</v>
      </c>
      <c r="B50" s="21" t="s">
        <v>139</v>
      </c>
      <c r="C50" s="22" t="s">
        <v>36</v>
      </c>
      <c r="D50" s="24">
        <v>1</v>
      </c>
      <c r="E50" s="24">
        <v>1</v>
      </c>
      <c r="F50" s="123">
        <v>1</v>
      </c>
      <c r="G50" s="123">
        <v>1</v>
      </c>
      <c r="H50" s="123">
        <v>1</v>
      </c>
      <c r="I50" s="123">
        <v>1</v>
      </c>
      <c r="J50" s="123">
        <v>1</v>
      </c>
      <c r="K50" s="123">
        <v>1</v>
      </c>
      <c r="L50" s="123">
        <v>1</v>
      </c>
      <c r="M50" s="123">
        <v>1</v>
      </c>
    </row>
    <row r="51" spans="1:13" ht="75">
      <c r="A51" s="17"/>
      <c r="B51" s="21" t="s">
        <v>140</v>
      </c>
      <c r="C51" s="22" t="s">
        <v>37</v>
      </c>
      <c r="D51" s="24">
        <v>1</v>
      </c>
      <c r="E51" s="24">
        <v>1</v>
      </c>
      <c r="F51" s="123">
        <v>1</v>
      </c>
      <c r="G51" s="123">
        <v>1</v>
      </c>
      <c r="H51" s="123">
        <v>1</v>
      </c>
      <c r="I51" s="123">
        <v>1</v>
      </c>
      <c r="J51" s="123">
        <v>1</v>
      </c>
      <c r="K51" s="123">
        <v>1</v>
      </c>
      <c r="L51" s="123">
        <v>1</v>
      </c>
      <c r="M51" s="123">
        <v>1</v>
      </c>
    </row>
    <row r="52" spans="1:13" ht="75">
      <c r="A52" s="17"/>
      <c r="B52" s="18" t="s">
        <v>81</v>
      </c>
      <c r="C52" s="19" t="s">
        <v>37</v>
      </c>
      <c r="D52" s="126"/>
      <c r="E52" s="126"/>
      <c r="F52" s="126">
        <v>0</v>
      </c>
      <c r="G52" s="126">
        <v>0</v>
      </c>
      <c r="H52" s="126">
        <v>0</v>
      </c>
      <c r="I52" s="126">
        <v>0</v>
      </c>
      <c r="J52" s="126">
        <v>0</v>
      </c>
      <c r="K52" s="126">
        <v>0</v>
      </c>
      <c r="L52" s="126">
        <v>0</v>
      </c>
      <c r="M52" s="140">
        <v>0</v>
      </c>
    </row>
    <row r="53" spans="1:13" ht="75">
      <c r="A53" s="17"/>
      <c r="B53" s="18" t="s">
        <v>82</v>
      </c>
      <c r="C53" s="19" t="s">
        <v>37</v>
      </c>
      <c r="D53" s="126"/>
      <c r="E53" s="126"/>
      <c r="F53" s="126">
        <v>0</v>
      </c>
      <c r="G53" s="126">
        <v>0</v>
      </c>
      <c r="H53" s="126">
        <v>0</v>
      </c>
      <c r="I53" s="126">
        <v>0</v>
      </c>
      <c r="J53" s="126">
        <v>0</v>
      </c>
      <c r="K53" s="126">
        <v>0</v>
      </c>
      <c r="L53" s="126">
        <v>0</v>
      </c>
      <c r="M53" s="140">
        <v>0</v>
      </c>
    </row>
    <row r="54" spans="1:13" ht="37.5">
      <c r="A54" s="17"/>
      <c r="B54" s="21" t="s">
        <v>76</v>
      </c>
      <c r="C54" s="22" t="s">
        <v>77</v>
      </c>
      <c r="D54" s="24">
        <v>0</v>
      </c>
      <c r="E54" s="24">
        <v>0</v>
      </c>
      <c r="F54" s="129">
        <v>0</v>
      </c>
      <c r="G54" s="129">
        <v>0</v>
      </c>
      <c r="H54" s="129">
        <v>0</v>
      </c>
      <c r="I54" s="129">
        <v>0</v>
      </c>
      <c r="J54" s="129">
        <v>0</v>
      </c>
      <c r="K54" s="129">
        <v>0</v>
      </c>
      <c r="L54" s="129">
        <v>0</v>
      </c>
      <c r="M54" s="129">
        <v>0</v>
      </c>
    </row>
    <row r="55" spans="1:13" ht="56.25">
      <c r="A55" s="17">
        <v>25</v>
      </c>
      <c r="B55" s="18" t="s">
        <v>182</v>
      </c>
      <c r="C55" s="19" t="s">
        <v>77</v>
      </c>
      <c r="D55" s="20"/>
      <c r="E55" s="20"/>
      <c r="F55" s="146">
        <v>0</v>
      </c>
      <c r="G55" s="126">
        <v>0</v>
      </c>
      <c r="H55" s="126">
        <v>0</v>
      </c>
      <c r="I55" s="126">
        <v>0</v>
      </c>
      <c r="J55" s="126">
        <v>0</v>
      </c>
      <c r="K55" s="126">
        <v>0</v>
      </c>
      <c r="L55" s="126">
        <v>0</v>
      </c>
      <c r="M55" s="140">
        <v>0</v>
      </c>
    </row>
    <row r="56" spans="1:13" ht="75">
      <c r="A56" s="17"/>
      <c r="B56" s="18" t="s">
        <v>183</v>
      </c>
      <c r="C56" s="19" t="s">
        <v>77</v>
      </c>
      <c r="D56" s="20"/>
      <c r="E56" s="20"/>
      <c r="F56" s="126">
        <v>310629.4</v>
      </c>
      <c r="G56" s="126">
        <v>230024.6</v>
      </c>
      <c r="H56" s="143">
        <v>62855.9</v>
      </c>
      <c r="I56" s="144">
        <v>91787.8</v>
      </c>
      <c r="J56" s="144">
        <v>49819.9</v>
      </c>
      <c r="K56" s="143">
        <v>217496.5</v>
      </c>
      <c r="L56" s="144">
        <v>182332.4</v>
      </c>
      <c r="M56" s="140">
        <v>82573.7</v>
      </c>
    </row>
    <row r="57" spans="1:13" ht="37.5">
      <c r="A57" s="17"/>
      <c r="B57" s="27" t="s">
        <v>12</v>
      </c>
      <c r="C57" s="19"/>
      <c r="D57" s="29"/>
      <c r="E57" s="29"/>
      <c r="F57" s="121"/>
      <c r="G57" s="121"/>
      <c r="H57" s="121"/>
      <c r="I57" s="121"/>
      <c r="J57" s="121"/>
      <c r="K57" s="121"/>
      <c r="L57" s="121"/>
      <c r="M57" s="119"/>
    </row>
    <row r="58" spans="1:13" ht="93.75">
      <c r="A58" s="17">
        <v>27</v>
      </c>
      <c r="B58" s="21" t="s">
        <v>132</v>
      </c>
      <c r="C58" s="22" t="s">
        <v>38</v>
      </c>
      <c r="D58" s="36">
        <v>0</v>
      </c>
      <c r="E58" s="36">
        <v>1</v>
      </c>
      <c r="F58" s="127">
        <v>0.5</v>
      </c>
      <c r="G58" s="127">
        <v>0.6666666666666666</v>
      </c>
      <c r="H58" s="127">
        <v>0</v>
      </c>
      <c r="I58" s="127">
        <v>0.5</v>
      </c>
      <c r="J58" s="127">
        <v>0.6666666666666666</v>
      </c>
      <c r="K58" s="127">
        <v>1</v>
      </c>
      <c r="L58" s="127">
        <v>1</v>
      </c>
      <c r="M58" s="127">
        <v>1</v>
      </c>
    </row>
    <row r="59" spans="1:13" ht="93.75">
      <c r="A59" s="17"/>
      <c r="B59" s="114" t="s">
        <v>144</v>
      </c>
      <c r="C59" s="115"/>
      <c r="D59" s="116"/>
      <c r="E59" s="116"/>
      <c r="F59" s="128">
        <v>1</v>
      </c>
      <c r="G59" s="147">
        <v>2</v>
      </c>
      <c r="H59" s="147">
        <v>0</v>
      </c>
      <c r="I59" s="147">
        <v>1</v>
      </c>
      <c r="J59" s="147">
        <v>2</v>
      </c>
      <c r="K59" s="147">
        <v>2</v>
      </c>
      <c r="L59" s="147">
        <v>3</v>
      </c>
      <c r="M59" s="152">
        <v>2</v>
      </c>
    </row>
    <row r="60" spans="1:13" ht="56.25">
      <c r="A60" s="17"/>
      <c r="B60" s="114" t="s">
        <v>143</v>
      </c>
      <c r="C60" s="115"/>
      <c r="D60" s="116"/>
      <c r="E60" s="116"/>
      <c r="F60" s="147">
        <v>2</v>
      </c>
      <c r="G60" s="147">
        <v>3</v>
      </c>
      <c r="H60" s="147">
        <v>2</v>
      </c>
      <c r="I60" s="147">
        <v>2</v>
      </c>
      <c r="J60" s="147">
        <v>3</v>
      </c>
      <c r="K60" s="147">
        <v>2</v>
      </c>
      <c r="L60" s="147">
        <v>3</v>
      </c>
      <c r="M60" s="152">
        <v>2</v>
      </c>
    </row>
    <row r="61" spans="1:13" ht="131.25">
      <c r="A61" s="17">
        <v>28</v>
      </c>
      <c r="B61" s="21" t="s">
        <v>149</v>
      </c>
      <c r="C61" s="22" t="s">
        <v>39</v>
      </c>
      <c r="D61" s="23">
        <v>0</v>
      </c>
      <c r="E61" s="23">
        <v>0</v>
      </c>
      <c r="F61" s="123">
        <v>0</v>
      </c>
      <c r="G61" s="123">
        <v>0</v>
      </c>
      <c r="H61" s="123">
        <v>0</v>
      </c>
      <c r="I61" s="123">
        <v>0</v>
      </c>
      <c r="J61" s="123">
        <v>0</v>
      </c>
      <c r="K61" s="123">
        <v>0</v>
      </c>
      <c r="L61" s="123">
        <v>0</v>
      </c>
      <c r="M61" s="124">
        <v>0</v>
      </c>
    </row>
    <row r="62" spans="1:13" ht="131.25">
      <c r="A62" s="17">
        <v>29</v>
      </c>
      <c r="B62" s="21" t="s">
        <v>85</v>
      </c>
      <c r="C62" s="22" t="s">
        <v>40</v>
      </c>
      <c r="D62" s="23">
        <v>0</v>
      </c>
      <c r="E62" s="23">
        <v>0</v>
      </c>
      <c r="F62" s="123">
        <v>0</v>
      </c>
      <c r="G62" s="123">
        <v>0</v>
      </c>
      <c r="H62" s="123">
        <v>0</v>
      </c>
      <c r="I62" s="123">
        <v>0</v>
      </c>
      <c r="J62" s="123">
        <v>0</v>
      </c>
      <c r="K62" s="123">
        <v>0</v>
      </c>
      <c r="L62" s="123">
        <v>0</v>
      </c>
      <c r="M62" s="124">
        <v>0</v>
      </c>
    </row>
    <row r="63" spans="1:13" ht="131.25">
      <c r="A63" s="17">
        <v>30</v>
      </c>
      <c r="B63" s="21" t="s">
        <v>150</v>
      </c>
      <c r="C63" s="22" t="s">
        <v>41</v>
      </c>
      <c r="D63" s="23">
        <v>0</v>
      </c>
      <c r="E63" s="23">
        <v>0</v>
      </c>
      <c r="F63" s="123">
        <v>0</v>
      </c>
      <c r="G63" s="123">
        <v>0</v>
      </c>
      <c r="H63" s="123">
        <v>0</v>
      </c>
      <c r="I63" s="123">
        <v>0</v>
      </c>
      <c r="J63" s="123">
        <v>0</v>
      </c>
      <c r="K63" s="123">
        <v>0</v>
      </c>
      <c r="L63" s="123">
        <v>0</v>
      </c>
      <c r="M63" s="123">
        <v>0</v>
      </c>
    </row>
    <row r="64" spans="1:13" ht="150">
      <c r="A64" s="17"/>
      <c r="B64" s="18" t="s">
        <v>141</v>
      </c>
      <c r="C64" s="19" t="s">
        <v>41</v>
      </c>
      <c r="D64" s="20"/>
      <c r="E64" s="20"/>
      <c r="F64" s="146">
        <v>0</v>
      </c>
      <c r="G64" s="126">
        <v>0</v>
      </c>
      <c r="H64" s="126">
        <v>0</v>
      </c>
      <c r="I64" s="126">
        <v>0</v>
      </c>
      <c r="J64" s="126">
        <v>0</v>
      </c>
      <c r="K64" s="126">
        <v>0</v>
      </c>
      <c r="L64" s="126">
        <v>0</v>
      </c>
      <c r="M64" s="140">
        <v>0</v>
      </c>
    </row>
    <row r="65" spans="1:13" ht="93.75">
      <c r="A65" s="17"/>
      <c r="B65" s="18" t="s">
        <v>142</v>
      </c>
      <c r="C65" s="19" t="s">
        <v>41</v>
      </c>
      <c r="D65" s="20"/>
      <c r="E65" s="20"/>
      <c r="F65" s="146">
        <v>0</v>
      </c>
      <c r="G65" s="126">
        <v>0</v>
      </c>
      <c r="H65" s="126">
        <v>0</v>
      </c>
      <c r="I65" s="126">
        <v>0</v>
      </c>
      <c r="J65" s="126">
        <v>0</v>
      </c>
      <c r="K65" s="126">
        <v>0</v>
      </c>
      <c r="L65" s="126">
        <v>0</v>
      </c>
      <c r="M65" s="140">
        <v>0</v>
      </c>
    </row>
    <row r="66" spans="1:13" ht="150">
      <c r="A66" s="17">
        <v>31</v>
      </c>
      <c r="B66" s="21" t="s">
        <v>68</v>
      </c>
      <c r="C66" s="22" t="s">
        <v>42</v>
      </c>
      <c r="D66" s="23">
        <v>0</v>
      </c>
      <c r="E66" s="23">
        <v>0</v>
      </c>
      <c r="F66" s="127">
        <v>0</v>
      </c>
      <c r="G66" s="127">
        <v>0</v>
      </c>
      <c r="H66" s="127">
        <v>0</v>
      </c>
      <c r="I66" s="127">
        <v>0</v>
      </c>
      <c r="J66" s="127">
        <v>0</v>
      </c>
      <c r="K66" s="127">
        <v>0</v>
      </c>
      <c r="L66" s="127">
        <v>0</v>
      </c>
      <c r="M66" s="127">
        <v>0</v>
      </c>
    </row>
    <row r="67" spans="1:13" ht="112.5">
      <c r="A67" s="17"/>
      <c r="B67" s="18" t="s">
        <v>86</v>
      </c>
      <c r="C67" s="19" t="s">
        <v>42</v>
      </c>
      <c r="D67" s="20"/>
      <c r="E67" s="20"/>
      <c r="F67" s="146">
        <v>0</v>
      </c>
      <c r="G67" s="126">
        <v>0</v>
      </c>
      <c r="H67" s="126">
        <v>0</v>
      </c>
      <c r="I67" s="126">
        <v>0</v>
      </c>
      <c r="J67" s="126">
        <v>0</v>
      </c>
      <c r="K67" s="126">
        <v>0</v>
      </c>
      <c r="L67" s="126">
        <v>0</v>
      </c>
      <c r="M67" s="140">
        <v>0</v>
      </c>
    </row>
    <row r="68" spans="1:13" s="84" customFormat="1" ht="75">
      <c r="A68" s="17"/>
      <c r="B68" s="18" t="s">
        <v>147</v>
      </c>
      <c r="C68" s="19" t="s">
        <v>42</v>
      </c>
      <c r="D68" s="128"/>
      <c r="E68" s="128"/>
      <c r="F68" s="146">
        <v>1691.8</v>
      </c>
      <c r="G68" s="126">
        <v>596.3</v>
      </c>
      <c r="H68" s="126">
        <v>238.3</v>
      </c>
      <c r="I68" s="126">
        <v>226.1</v>
      </c>
      <c r="J68" s="126">
        <v>284.5</v>
      </c>
      <c r="K68" s="126">
        <v>283.4</v>
      </c>
      <c r="L68" s="126">
        <v>248.5</v>
      </c>
      <c r="M68" s="140">
        <v>504.4</v>
      </c>
    </row>
    <row r="69" spans="1:13" ht="75">
      <c r="A69" s="17">
        <v>32</v>
      </c>
      <c r="B69" s="21" t="s">
        <v>2</v>
      </c>
      <c r="C69" s="22" t="s">
        <v>43</v>
      </c>
      <c r="D69" s="23">
        <v>0</v>
      </c>
      <c r="E69" s="23">
        <v>0</v>
      </c>
      <c r="F69" s="123">
        <v>0</v>
      </c>
      <c r="G69" s="123">
        <v>0</v>
      </c>
      <c r="H69" s="123">
        <v>0</v>
      </c>
      <c r="I69" s="123">
        <v>0</v>
      </c>
      <c r="J69" s="123">
        <v>0</v>
      </c>
      <c r="K69" s="123">
        <v>0</v>
      </c>
      <c r="L69" s="123">
        <v>0</v>
      </c>
      <c r="M69" s="124">
        <v>0</v>
      </c>
    </row>
    <row r="70" spans="1:13" ht="56.25">
      <c r="A70" s="17"/>
      <c r="B70" s="38" t="s">
        <v>13</v>
      </c>
      <c r="C70" s="22" t="s">
        <v>44</v>
      </c>
      <c r="D70" s="23">
        <v>0</v>
      </c>
      <c r="E70" s="23">
        <v>0</v>
      </c>
      <c r="F70" s="123">
        <v>0</v>
      </c>
      <c r="G70" s="123">
        <v>0</v>
      </c>
      <c r="H70" s="123">
        <v>0</v>
      </c>
      <c r="I70" s="123">
        <v>0</v>
      </c>
      <c r="J70" s="123">
        <v>0</v>
      </c>
      <c r="K70" s="123">
        <v>0</v>
      </c>
      <c r="L70" s="123">
        <v>0</v>
      </c>
      <c r="M70" s="123">
        <v>0</v>
      </c>
    </row>
    <row r="71" spans="1:13" s="84" customFormat="1" ht="75">
      <c r="A71" s="17">
        <v>33</v>
      </c>
      <c r="B71" s="18" t="s">
        <v>67</v>
      </c>
      <c r="C71" s="19" t="s">
        <v>44</v>
      </c>
      <c r="D71" s="128"/>
      <c r="E71" s="128"/>
      <c r="F71" s="147">
        <v>4</v>
      </c>
      <c r="G71" s="147">
        <v>3</v>
      </c>
      <c r="H71" s="147">
        <v>2</v>
      </c>
      <c r="I71" s="147">
        <v>2</v>
      </c>
      <c r="J71" s="147">
        <v>3</v>
      </c>
      <c r="K71" s="147">
        <v>2</v>
      </c>
      <c r="L71" s="147">
        <v>3</v>
      </c>
      <c r="M71" s="152">
        <v>2</v>
      </c>
    </row>
    <row r="72" spans="1:13" s="84" customFormat="1" ht="56.25">
      <c r="A72" s="17">
        <v>34</v>
      </c>
      <c r="B72" s="18" t="s">
        <v>69</v>
      </c>
      <c r="C72" s="19" t="s">
        <v>44</v>
      </c>
      <c r="D72" s="128"/>
      <c r="E72" s="128"/>
      <c r="F72" s="136">
        <v>0</v>
      </c>
      <c r="G72" s="128">
        <v>0</v>
      </c>
      <c r="H72" s="128">
        <v>0</v>
      </c>
      <c r="I72" s="128">
        <v>0</v>
      </c>
      <c r="J72" s="128">
        <v>0</v>
      </c>
      <c r="K72" s="128">
        <v>0</v>
      </c>
      <c r="L72" s="128">
        <v>0</v>
      </c>
      <c r="M72" s="148">
        <v>0</v>
      </c>
    </row>
    <row r="73" spans="1:13" s="84" customFormat="1" ht="56.25">
      <c r="A73" s="17">
        <v>35</v>
      </c>
      <c r="B73" s="18" t="s">
        <v>70</v>
      </c>
      <c r="C73" s="19" t="s">
        <v>44</v>
      </c>
      <c r="D73" s="128"/>
      <c r="E73" s="128"/>
      <c r="F73" s="136">
        <v>0</v>
      </c>
      <c r="G73" s="128">
        <v>0</v>
      </c>
      <c r="H73" s="128">
        <v>0</v>
      </c>
      <c r="I73" s="128">
        <v>0</v>
      </c>
      <c r="J73" s="128">
        <v>0</v>
      </c>
      <c r="K73" s="128">
        <v>0</v>
      </c>
      <c r="L73" s="128">
        <v>0</v>
      </c>
      <c r="M73" s="148">
        <v>0</v>
      </c>
    </row>
    <row r="74" spans="1:13" ht="37.5">
      <c r="A74" s="17"/>
      <c r="B74" s="33" t="s">
        <v>96</v>
      </c>
      <c r="C74" s="19"/>
      <c r="D74" s="20"/>
      <c r="E74" s="20"/>
      <c r="F74" s="111"/>
      <c r="G74" s="111"/>
      <c r="H74" s="111"/>
      <c r="I74" s="111"/>
      <c r="J74" s="111"/>
      <c r="K74" s="111"/>
      <c r="L74" s="111"/>
      <c r="M74" s="119"/>
    </row>
    <row r="75" spans="1:13" ht="112.5">
      <c r="A75" s="17">
        <v>36</v>
      </c>
      <c r="B75" s="21" t="s">
        <v>184</v>
      </c>
      <c r="C75" s="22" t="s">
        <v>45</v>
      </c>
      <c r="D75" s="23">
        <v>1</v>
      </c>
      <c r="E75" s="23">
        <v>1</v>
      </c>
      <c r="F75" s="123">
        <v>1</v>
      </c>
      <c r="G75" s="123">
        <v>1</v>
      </c>
      <c r="H75" s="123">
        <v>1</v>
      </c>
      <c r="I75" s="123">
        <v>1</v>
      </c>
      <c r="J75" s="123">
        <v>1</v>
      </c>
      <c r="K75" s="123">
        <v>1</v>
      </c>
      <c r="L75" s="123">
        <v>1</v>
      </c>
      <c r="M75" s="124">
        <v>1</v>
      </c>
    </row>
    <row r="76" spans="1:13" ht="75">
      <c r="A76" s="17">
        <v>37</v>
      </c>
      <c r="B76" s="21" t="s">
        <v>185</v>
      </c>
      <c r="C76" s="22" t="s">
        <v>46</v>
      </c>
      <c r="D76" s="23">
        <v>0</v>
      </c>
      <c r="E76" s="23">
        <v>1</v>
      </c>
      <c r="F76" s="123">
        <v>1</v>
      </c>
      <c r="G76" s="123">
        <v>1</v>
      </c>
      <c r="H76" s="123">
        <v>0</v>
      </c>
      <c r="I76" s="123">
        <v>0</v>
      </c>
      <c r="J76" s="123">
        <v>1</v>
      </c>
      <c r="K76" s="123">
        <v>1</v>
      </c>
      <c r="L76" s="123">
        <v>1</v>
      </c>
      <c r="M76" s="124">
        <v>1</v>
      </c>
    </row>
    <row r="77" spans="1:13" ht="75">
      <c r="A77" s="17">
        <v>38</v>
      </c>
      <c r="B77" s="21" t="s">
        <v>145</v>
      </c>
      <c r="C77" s="22" t="s">
        <v>47</v>
      </c>
      <c r="D77" s="23">
        <v>0</v>
      </c>
      <c r="E77" s="23">
        <v>1</v>
      </c>
      <c r="F77" s="123">
        <v>1</v>
      </c>
      <c r="G77" s="123">
        <v>1</v>
      </c>
      <c r="H77" s="123">
        <v>0</v>
      </c>
      <c r="I77" s="123">
        <v>0</v>
      </c>
      <c r="J77" s="123">
        <v>1</v>
      </c>
      <c r="K77" s="123">
        <v>1</v>
      </c>
      <c r="L77" s="123">
        <v>1</v>
      </c>
      <c r="M77" s="124">
        <v>1</v>
      </c>
    </row>
    <row r="78" spans="1:13" ht="112.5">
      <c r="A78" s="17">
        <v>39</v>
      </c>
      <c r="B78" s="21" t="s">
        <v>186</v>
      </c>
      <c r="C78" s="22" t="s">
        <v>48</v>
      </c>
      <c r="D78" s="23">
        <v>1</v>
      </c>
      <c r="E78" s="23">
        <v>1</v>
      </c>
      <c r="F78" s="123">
        <v>1</v>
      </c>
      <c r="G78" s="123">
        <v>1</v>
      </c>
      <c r="H78" s="123">
        <v>1</v>
      </c>
      <c r="I78" s="123">
        <v>1</v>
      </c>
      <c r="J78" s="123">
        <v>1</v>
      </c>
      <c r="K78" s="123">
        <v>1</v>
      </c>
      <c r="L78" s="123">
        <v>1</v>
      </c>
      <c r="M78" s="124">
        <v>1</v>
      </c>
    </row>
    <row r="79" spans="1:13" ht="93.75">
      <c r="A79" s="17">
        <v>40</v>
      </c>
      <c r="B79" s="21" t="s">
        <v>187</v>
      </c>
      <c r="C79" s="22" t="s">
        <v>49</v>
      </c>
      <c r="D79" s="23">
        <v>1</v>
      </c>
      <c r="E79" s="23">
        <v>1</v>
      </c>
      <c r="F79" s="123">
        <v>1</v>
      </c>
      <c r="G79" s="123">
        <v>1</v>
      </c>
      <c r="H79" s="123">
        <v>1</v>
      </c>
      <c r="I79" s="123">
        <v>1</v>
      </c>
      <c r="J79" s="123">
        <v>1</v>
      </c>
      <c r="K79" s="123">
        <v>1</v>
      </c>
      <c r="L79" s="123">
        <v>1</v>
      </c>
      <c r="M79" s="124">
        <v>1</v>
      </c>
    </row>
    <row r="80" spans="1:13" ht="187.5">
      <c r="A80" s="17">
        <v>41</v>
      </c>
      <c r="B80" s="21" t="s">
        <v>188</v>
      </c>
      <c r="C80" s="22" t="s">
        <v>62</v>
      </c>
      <c r="D80" s="23">
        <v>0</v>
      </c>
      <c r="E80" s="23">
        <v>1</v>
      </c>
      <c r="F80" s="123">
        <v>1</v>
      </c>
      <c r="G80" s="123">
        <v>1</v>
      </c>
      <c r="H80" s="123">
        <v>0</v>
      </c>
      <c r="I80" s="123">
        <v>0</v>
      </c>
      <c r="J80" s="123">
        <v>1</v>
      </c>
      <c r="K80" s="123">
        <v>1</v>
      </c>
      <c r="L80" s="123">
        <v>1</v>
      </c>
      <c r="M80" s="124">
        <v>1</v>
      </c>
    </row>
    <row r="81" spans="1:13" ht="93.75">
      <c r="A81" s="17">
        <v>42</v>
      </c>
      <c r="B81" s="21" t="s">
        <v>72</v>
      </c>
      <c r="C81" s="22" t="s">
        <v>63</v>
      </c>
      <c r="D81" s="23">
        <v>0</v>
      </c>
      <c r="E81" s="123">
        <v>1</v>
      </c>
      <c r="F81" s="123">
        <v>0</v>
      </c>
      <c r="G81" s="123">
        <v>0</v>
      </c>
      <c r="H81" s="123">
        <v>0</v>
      </c>
      <c r="I81" s="123">
        <v>1</v>
      </c>
      <c r="J81" s="123">
        <v>0</v>
      </c>
      <c r="K81" s="123">
        <v>0</v>
      </c>
      <c r="L81" s="123">
        <v>0</v>
      </c>
      <c r="M81" s="124">
        <v>0</v>
      </c>
    </row>
    <row r="82" spans="1:13" s="84" customFormat="1" ht="56.25">
      <c r="A82" s="17">
        <v>9</v>
      </c>
      <c r="B82" s="18" t="s">
        <v>65</v>
      </c>
      <c r="C82" s="19"/>
      <c r="D82" s="128">
        <v>38320.1</v>
      </c>
      <c r="E82" s="128">
        <v>288607.7</v>
      </c>
      <c r="F82" s="126">
        <v>288607.7</v>
      </c>
      <c r="G82" s="126">
        <v>169929.8</v>
      </c>
      <c r="H82" s="126">
        <v>41485.4</v>
      </c>
      <c r="I82" s="126">
        <v>42244.6</v>
      </c>
      <c r="J82" s="126">
        <v>38320.1</v>
      </c>
      <c r="K82" s="126">
        <v>120170.5</v>
      </c>
      <c r="L82" s="126">
        <v>94710.5</v>
      </c>
      <c r="M82" s="138">
        <v>45175.6</v>
      </c>
    </row>
    <row r="83" spans="1:13" ht="37.5">
      <c r="A83" s="17">
        <v>10</v>
      </c>
      <c r="B83" s="18" t="s">
        <v>66</v>
      </c>
      <c r="C83" s="19"/>
      <c r="D83" s="20">
        <v>48068.3</v>
      </c>
      <c r="E83" s="20">
        <v>300741.6</v>
      </c>
      <c r="F83" s="126">
        <v>300741.6</v>
      </c>
      <c r="G83" s="126">
        <v>228744.1</v>
      </c>
      <c r="H83" s="126">
        <v>63387.9</v>
      </c>
      <c r="I83" s="126">
        <v>91206.5</v>
      </c>
      <c r="J83" s="126">
        <v>48068.3</v>
      </c>
      <c r="K83" s="126">
        <v>216061.2</v>
      </c>
      <c r="L83" s="126">
        <v>181344.6</v>
      </c>
      <c r="M83" s="138">
        <v>83506.6</v>
      </c>
    </row>
    <row r="84" spans="1:13" ht="37.5">
      <c r="A84" s="17"/>
      <c r="B84" s="18" t="s">
        <v>74</v>
      </c>
      <c r="C84" s="19"/>
      <c r="D84" s="20"/>
      <c r="E84" s="20"/>
      <c r="F84" s="122"/>
      <c r="G84" s="122"/>
      <c r="H84" s="122"/>
      <c r="I84" s="122"/>
      <c r="J84" s="122"/>
      <c r="K84" s="122"/>
      <c r="L84" s="122"/>
      <c r="M84" s="119"/>
    </row>
    <row r="85" spans="1:13" ht="56.25">
      <c r="A85" s="17">
        <v>43</v>
      </c>
      <c r="B85" s="18" t="s">
        <v>71</v>
      </c>
      <c r="C85" s="19" t="s">
        <v>55</v>
      </c>
      <c r="D85" s="20">
        <v>1</v>
      </c>
      <c r="E85" s="20">
        <v>1</v>
      </c>
      <c r="F85" s="101">
        <v>1</v>
      </c>
      <c r="G85" s="101">
        <v>1</v>
      </c>
      <c r="H85" s="101">
        <v>1</v>
      </c>
      <c r="I85" s="101">
        <v>1</v>
      </c>
      <c r="J85" s="101">
        <v>1</v>
      </c>
      <c r="K85" s="101">
        <v>1</v>
      </c>
      <c r="L85" s="101">
        <v>1</v>
      </c>
      <c r="M85" s="101">
        <v>1</v>
      </c>
    </row>
    <row r="86" spans="1:13" ht="131.25">
      <c r="A86" s="17">
        <v>44</v>
      </c>
      <c r="B86" s="18" t="s">
        <v>189</v>
      </c>
      <c r="C86" s="19" t="s">
        <v>56</v>
      </c>
      <c r="D86" s="20">
        <v>0</v>
      </c>
      <c r="E86" s="20">
        <v>0</v>
      </c>
      <c r="F86" s="149">
        <v>0</v>
      </c>
      <c r="G86" s="149">
        <v>0</v>
      </c>
      <c r="H86" s="149">
        <v>0</v>
      </c>
      <c r="I86" s="149">
        <v>0</v>
      </c>
      <c r="J86" s="149">
        <v>0</v>
      </c>
      <c r="K86" s="149">
        <v>0</v>
      </c>
      <c r="L86" s="149">
        <v>0</v>
      </c>
      <c r="M86" s="149">
        <v>0</v>
      </c>
    </row>
    <row r="87" spans="1:13" ht="131.25">
      <c r="A87" s="17">
        <v>45</v>
      </c>
      <c r="B87" s="18" t="s">
        <v>59</v>
      </c>
      <c r="C87" s="19" t="s">
        <v>57</v>
      </c>
      <c r="D87" s="20">
        <v>0</v>
      </c>
      <c r="E87" s="20">
        <v>0</v>
      </c>
      <c r="F87" s="150">
        <v>0</v>
      </c>
      <c r="G87" s="150">
        <v>0</v>
      </c>
      <c r="H87" s="150">
        <v>0</v>
      </c>
      <c r="I87" s="150">
        <v>0</v>
      </c>
      <c r="J87" s="150">
        <v>0</v>
      </c>
      <c r="K87" s="150">
        <v>0</v>
      </c>
      <c r="L87" s="150">
        <v>0</v>
      </c>
      <c r="M87" s="150">
        <v>0</v>
      </c>
    </row>
    <row r="88" spans="1:13" ht="409.5">
      <c r="A88" s="17">
        <v>46</v>
      </c>
      <c r="B88" s="18" t="s">
        <v>190</v>
      </c>
      <c r="C88" s="19" t="s">
        <v>58</v>
      </c>
      <c r="D88" s="20">
        <v>0</v>
      </c>
      <c r="E88" s="20">
        <v>0</v>
      </c>
      <c r="F88" s="151">
        <v>0</v>
      </c>
      <c r="G88" s="150">
        <v>0</v>
      </c>
      <c r="H88" s="150">
        <v>0</v>
      </c>
      <c r="I88" s="150">
        <v>0</v>
      </c>
      <c r="J88" s="150">
        <v>0</v>
      </c>
      <c r="K88" s="150">
        <v>0</v>
      </c>
      <c r="L88" s="150">
        <v>0</v>
      </c>
      <c r="M88" s="150">
        <v>0</v>
      </c>
    </row>
    <row r="89" spans="1:13" ht="375">
      <c r="A89" s="17">
        <v>47</v>
      </c>
      <c r="B89" s="18" t="s">
        <v>191</v>
      </c>
      <c r="C89" s="19" t="s">
        <v>80</v>
      </c>
      <c r="D89" s="128">
        <f>MIN(F89:M89)</f>
        <v>0</v>
      </c>
      <c r="E89" s="128">
        <f>MAX(F89:M89)</f>
        <v>0</v>
      </c>
      <c r="F89" s="150">
        <v>0</v>
      </c>
      <c r="G89" s="150">
        <v>0</v>
      </c>
      <c r="H89" s="150">
        <v>0</v>
      </c>
      <c r="I89" s="150">
        <v>0</v>
      </c>
      <c r="J89" s="150">
        <v>0</v>
      </c>
      <c r="K89" s="150">
        <v>0</v>
      </c>
      <c r="L89" s="150">
        <v>0</v>
      </c>
      <c r="M89" s="150">
        <v>0</v>
      </c>
    </row>
  </sheetData>
  <sheetProtection/>
  <autoFilter ref="A6:N89"/>
  <mergeCells count="2">
    <mergeCell ref="B2:L3"/>
    <mergeCell ref="K1:L1"/>
  </mergeCells>
  <printOptions/>
  <pageMargins left="0.2362204724409449" right="0.2362204724409449" top="0.7480314960629921" bottom="0.35433070866141736" header="0.31496062992125984" footer="0.31496062992125984"/>
  <pageSetup fitToHeight="23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Pokatovich</dc:creator>
  <cp:keywords/>
  <dc:description/>
  <cp:lastModifiedBy>Огурцова Елена Владимировна</cp:lastModifiedBy>
  <cp:lastPrinted>2021-07-26T05:50:12Z</cp:lastPrinted>
  <dcterms:created xsi:type="dcterms:W3CDTF">2010-12-18T23:19:43Z</dcterms:created>
  <dcterms:modified xsi:type="dcterms:W3CDTF">2021-07-29T04:29:20Z</dcterms:modified>
  <cp:category/>
  <cp:version/>
  <cp:contentType/>
  <cp:contentStatus/>
</cp:coreProperties>
</file>